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130" windowWidth="15480" windowHeight="8870" tabRatio="486"/>
  </bookViews>
  <sheets>
    <sheet name="COC" sheetId="1" r:id="rId1"/>
    <sheet name="Instructions" sheetId="4" r:id="rId2"/>
    <sheet name="Terms and Conditions" sheetId="5" r:id="rId3"/>
    <sheet name="StandardValues" sheetId="6" r:id="rId4"/>
    <sheet name="DB" sheetId="7" r:id="rId5"/>
    <sheet name="Data List" sheetId="2" state="hidden" r:id="rId6"/>
    <sheet name="Sheet1" sheetId="8" r:id="rId7"/>
  </sheets>
  <definedNames>
    <definedName name="_xlnm._FilterDatabase" localSheetId="0" hidden="1">COC!#REF!</definedName>
    <definedName name="_xlnm._FilterDatabase" localSheetId="3" hidden="1">StandardValues!$A$1:$A$321</definedName>
    <definedName name="_xlnm.Print_Area" localSheetId="0">COC!$A$1:$AD$46</definedName>
  </definedNames>
  <calcPr calcId="145621"/>
</workbook>
</file>

<file path=xl/calcChain.xml><?xml version="1.0" encoding="utf-8"?>
<calcChain xmlns="http://schemas.openxmlformats.org/spreadsheetml/2006/main">
  <c r="A226" i="7" l="1"/>
  <c r="I229" i="7"/>
  <c r="I228" i="7"/>
  <c r="I227" i="7"/>
  <c r="I226" i="7"/>
  <c r="I225" i="7"/>
  <c r="I224" i="7"/>
  <c r="I223" i="7"/>
  <c r="I222" i="7"/>
  <c r="I221" i="7"/>
  <c r="I220" i="7"/>
  <c r="I219" i="7"/>
  <c r="I218" i="7"/>
  <c r="I217" i="7"/>
  <c r="I216" i="7"/>
  <c r="I215" i="7"/>
  <c r="I214"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3" i="7"/>
  <c r="I44"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I3" i="7"/>
  <c r="I2" i="7"/>
  <c r="E2" i="7"/>
  <c r="A229" i="7"/>
  <c r="A228" i="7"/>
  <c r="A227" i="7"/>
  <c r="A224" i="7"/>
  <c r="A223" i="7"/>
  <c r="A222" i="7"/>
  <c r="A221" i="7"/>
  <c r="A220" i="7"/>
  <c r="A219" i="7"/>
  <c r="A216" i="7"/>
  <c r="A215" i="7"/>
  <c r="A214" i="7"/>
  <c r="A213" i="7"/>
  <c r="A212" i="7"/>
  <c r="A211" i="7"/>
  <c r="A208" i="7"/>
  <c r="A207" i="7"/>
  <c r="A206" i="7"/>
  <c r="A205" i="7"/>
  <c r="A204" i="7"/>
  <c r="A203" i="7"/>
  <c r="A200" i="7"/>
  <c r="A199" i="7"/>
  <c r="A198" i="7"/>
  <c r="A197" i="7"/>
  <c r="A196" i="7"/>
  <c r="A195" i="7"/>
  <c r="A192" i="7"/>
  <c r="A191" i="7"/>
  <c r="A190" i="7"/>
  <c r="A189" i="7"/>
  <c r="A188" i="7"/>
  <c r="A187" i="7"/>
  <c r="A184" i="7"/>
  <c r="A183" i="7"/>
  <c r="A182" i="7"/>
  <c r="A181" i="7"/>
  <c r="A180" i="7"/>
  <c r="A179" i="7"/>
  <c r="A176" i="7"/>
  <c r="A175" i="7"/>
  <c r="A174" i="7"/>
  <c r="A173" i="7"/>
  <c r="A172" i="7"/>
  <c r="A171" i="7"/>
  <c r="A168" i="7"/>
  <c r="A167" i="7"/>
  <c r="A166" i="7"/>
  <c r="A165" i="7"/>
  <c r="A164" i="7"/>
  <c r="A163" i="7"/>
  <c r="A160" i="7"/>
  <c r="A159" i="7"/>
  <c r="A158" i="7"/>
  <c r="A157" i="7"/>
  <c r="A156" i="7"/>
  <c r="A155" i="7"/>
  <c r="A152" i="7"/>
  <c r="A151" i="7"/>
  <c r="A150" i="7"/>
  <c r="A149" i="7"/>
  <c r="A148" i="7"/>
  <c r="A147" i="7"/>
  <c r="A144" i="7"/>
  <c r="A143" i="7"/>
  <c r="A142" i="7"/>
  <c r="A141" i="7"/>
  <c r="A140" i="7"/>
  <c r="A139" i="7"/>
  <c r="A136" i="7"/>
  <c r="A135" i="7"/>
  <c r="A134" i="7"/>
  <c r="A133" i="7"/>
  <c r="A132" i="7"/>
  <c r="A131" i="7"/>
  <c r="A128" i="7"/>
  <c r="A127" i="7"/>
  <c r="A126" i="7"/>
  <c r="A125" i="7"/>
  <c r="A124" i="7"/>
  <c r="A123" i="7"/>
  <c r="A120" i="7"/>
  <c r="A119" i="7"/>
  <c r="A118" i="7"/>
  <c r="A117" i="7"/>
  <c r="A116" i="7"/>
  <c r="A115" i="7"/>
  <c r="A112" i="7"/>
  <c r="A111" i="7"/>
  <c r="A110" i="7"/>
  <c r="A109" i="7"/>
  <c r="A108" i="7"/>
  <c r="A107" i="7"/>
  <c r="A104" i="7"/>
  <c r="A103" i="7"/>
  <c r="A102" i="7"/>
  <c r="A101" i="7"/>
  <c r="A100" i="7"/>
  <c r="A99" i="7"/>
  <c r="A96" i="7"/>
  <c r="A95" i="7"/>
  <c r="A94" i="7"/>
  <c r="A93" i="7"/>
  <c r="A92" i="7"/>
  <c r="A91" i="7"/>
  <c r="A88" i="7"/>
  <c r="A87" i="7"/>
  <c r="A86" i="7"/>
  <c r="A85" i="7"/>
  <c r="A84" i="7"/>
  <c r="A83" i="7"/>
  <c r="A80" i="7"/>
  <c r="A79" i="7"/>
  <c r="A78" i="7"/>
  <c r="A77" i="7"/>
  <c r="A76" i="7"/>
  <c r="A75" i="7"/>
  <c r="A72" i="7"/>
  <c r="A71" i="7"/>
  <c r="A70" i="7"/>
  <c r="A69" i="7"/>
  <c r="A68" i="7"/>
  <c r="A67" i="7"/>
  <c r="A64" i="7"/>
  <c r="A63" i="7"/>
  <c r="A62" i="7"/>
  <c r="A61" i="7"/>
  <c r="A60" i="7"/>
  <c r="A59" i="7"/>
  <c r="A56" i="7"/>
  <c r="A55" i="7"/>
  <c r="A54" i="7"/>
  <c r="A53" i="7"/>
  <c r="A52" i="7"/>
  <c r="A51" i="7"/>
  <c r="A48" i="7"/>
  <c r="A47" i="7"/>
  <c r="A46" i="7"/>
  <c r="A45" i="7"/>
  <c r="A44" i="7"/>
  <c r="A43" i="7"/>
  <c r="A40" i="7"/>
  <c r="A39" i="7"/>
  <c r="A38" i="7"/>
  <c r="A37" i="7"/>
  <c r="A36" i="7"/>
  <c r="A35" i="7"/>
  <c r="A32" i="7"/>
  <c r="A31" i="7"/>
  <c r="A30" i="7"/>
  <c r="A29" i="7"/>
  <c r="A28" i="7"/>
  <c r="A27" i="7"/>
  <c r="A24" i="7"/>
  <c r="A23" i="7"/>
  <c r="A22" i="7"/>
  <c r="A21" i="7"/>
  <c r="A20" i="7"/>
  <c r="A19" i="7"/>
  <c r="A16" i="7"/>
  <c r="A15" i="7"/>
  <c r="A14" i="7"/>
  <c r="A13" i="7"/>
  <c r="A12" i="7"/>
  <c r="A11" i="7"/>
  <c r="A8" i="7"/>
  <c r="A7" i="7"/>
  <c r="A6" i="7"/>
  <c r="A5" i="7"/>
  <c r="A4" i="7"/>
  <c r="A3" i="7"/>
  <c r="F2" i="7"/>
  <c r="E3" i="7"/>
  <c r="F3" i="7"/>
  <c r="E4" i="7"/>
  <c r="F4" i="7"/>
  <c r="E5" i="7"/>
  <c r="F5" i="7"/>
  <c r="E6" i="7"/>
  <c r="F6" i="7"/>
  <c r="E7" i="7"/>
  <c r="F7"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E94" i="7"/>
  <c r="F94" i="7"/>
  <c r="E95" i="7"/>
  <c r="F95" i="7"/>
  <c r="E96" i="7"/>
  <c r="F96" i="7"/>
  <c r="E97" i="7"/>
  <c r="F97" i="7"/>
  <c r="E98" i="7"/>
  <c r="F98" i="7"/>
  <c r="E99" i="7"/>
  <c r="F99" i="7"/>
  <c r="E100" i="7"/>
  <c r="F100" i="7"/>
  <c r="E101" i="7"/>
  <c r="F101" i="7"/>
  <c r="E102" i="7"/>
  <c r="F102" i="7"/>
  <c r="E103" i="7"/>
  <c r="F103" i="7"/>
  <c r="E104" i="7"/>
  <c r="F104" i="7"/>
  <c r="E105" i="7"/>
  <c r="F105" i="7"/>
  <c r="E106" i="7"/>
  <c r="F106" i="7"/>
  <c r="E107" i="7"/>
  <c r="F107" i="7"/>
  <c r="E108" i="7"/>
  <c r="F108" i="7"/>
  <c r="E109" i="7"/>
  <c r="F109" i="7"/>
  <c r="E110" i="7"/>
  <c r="F110" i="7"/>
  <c r="E111" i="7"/>
  <c r="F111" i="7"/>
  <c r="E112" i="7"/>
  <c r="F112" i="7"/>
  <c r="E113" i="7"/>
  <c r="F113" i="7"/>
  <c r="E114" i="7"/>
  <c r="F114" i="7"/>
  <c r="E115" i="7"/>
  <c r="F115" i="7"/>
  <c r="E116" i="7"/>
  <c r="F116" i="7"/>
  <c r="E117" i="7"/>
  <c r="F117" i="7"/>
  <c r="E118" i="7"/>
  <c r="F118" i="7"/>
  <c r="E119" i="7"/>
  <c r="F119" i="7"/>
  <c r="E120" i="7"/>
  <c r="F120" i="7"/>
  <c r="E121" i="7"/>
  <c r="F121" i="7"/>
  <c r="E122" i="7"/>
  <c r="F122" i="7"/>
  <c r="E123" i="7"/>
  <c r="F123" i="7"/>
  <c r="E124" i="7"/>
  <c r="F124" i="7"/>
  <c r="E125" i="7"/>
  <c r="F125" i="7"/>
  <c r="E126" i="7"/>
  <c r="F126" i="7"/>
  <c r="E127" i="7"/>
  <c r="F127" i="7"/>
  <c r="E128" i="7"/>
  <c r="F128" i="7"/>
  <c r="E129" i="7"/>
  <c r="F129" i="7"/>
  <c r="E130" i="7"/>
  <c r="F130" i="7"/>
  <c r="E131" i="7"/>
  <c r="F131" i="7"/>
  <c r="E132" i="7"/>
  <c r="F132" i="7"/>
  <c r="E133" i="7"/>
  <c r="F133" i="7"/>
  <c r="E134" i="7"/>
  <c r="F134" i="7"/>
  <c r="E135" i="7"/>
  <c r="F135" i="7"/>
  <c r="E136" i="7"/>
  <c r="F136" i="7"/>
  <c r="E137" i="7"/>
  <c r="F137" i="7"/>
  <c r="E138" i="7"/>
  <c r="F138" i="7"/>
  <c r="E139" i="7"/>
  <c r="F139" i="7"/>
  <c r="E140" i="7"/>
  <c r="F140" i="7"/>
  <c r="E141" i="7"/>
  <c r="F141" i="7"/>
  <c r="E142" i="7"/>
  <c r="F142" i="7"/>
  <c r="E143" i="7"/>
  <c r="F143" i="7"/>
  <c r="E144" i="7"/>
  <c r="F144" i="7"/>
  <c r="E145" i="7"/>
  <c r="F145" i="7"/>
  <c r="E146" i="7"/>
  <c r="F146" i="7"/>
  <c r="E147" i="7"/>
  <c r="F147" i="7"/>
  <c r="E148" i="7"/>
  <c r="F148" i="7"/>
  <c r="E149" i="7"/>
  <c r="F149" i="7"/>
  <c r="E150" i="7"/>
  <c r="F150" i="7"/>
  <c r="E151" i="7"/>
  <c r="F151" i="7"/>
  <c r="E152" i="7"/>
  <c r="F152" i="7"/>
  <c r="E153" i="7"/>
  <c r="F153" i="7"/>
  <c r="E154" i="7"/>
  <c r="F154" i="7"/>
  <c r="E155" i="7"/>
  <c r="F155" i="7"/>
  <c r="E156" i="7"/>
  <c r="F156" i="7"/>
  <c r="E157" i="7"/>
  <c r="F157" i="7"/>
  <c r="E158" i="7"/>
  <c r="F158" i="7"/>
  <c r="E159" i="7"/>
  <c r="F159" i="7"/>
  <c r="E160" i="7"/>
  <c r="F160" i="7"/>
  <c r="E161" i="7"/>
  <c r="F161" i="7"/>
  <c r="E162" i="7"/>
  <c r="F162" i="7"/>
  <c r="E163" i="7"/>
  <c r="F163" i="7"/>
  <c r="E164" i="7"/>
  <c r="F164" i="7"/>
  <c r="E165" i="7"/>
  <c r="F165" i="7"/>
  <c r="E166" i="7"/>
  <c r="F166" i="7"/>
  <c r="E167" i="7"/>
  <c r="F167" i="7"/>
  <c r="E168" i="7"/>
  <c r="F168" i="7"/>
  <c r="E169" i="7"/>
  <c r="F169" i="7"/>
  <c r="E170" i="7"/>
  <c r="F170" i="7"/>
  <c r="E171" i="7"/>
  <c r="F171" i="7"/>
  <c r="E172" i="7"/>
  <c r="F172" i="7"/>
  <c r="E173" i="7"/>
  <c r="F173" i="7"/>
  <c r="E174" i="7"/>
  <c r="F174" i="7"/>
  <c r="E175" i="7"/>
  <c r="F175" i="7"/>
  <c r="E176" i="7"/>
  <c r="F176" i="7"/>
  <c r="E177" i="7"/>
  <c r="F177" i="7"/>
  <c r="E178" i="7"/>
  <c r="F178" i="7"/>
  <c r="E179" i="7"/>
  <c r="F179" i="7"/>
  <c r="E180" i="7"/>
  <c r="F180" i="7"/>
  <c r="E181" i="7"/>
  <c r="F181" i="7"/>
  <c r="E182" i="7"/>
  <c r="F182" i="7"/>
  <c r="E183" i="7"/>
  <c r="F183" i="7"/>
  <c r="E184" i="7"/>
  <c r="F184" i="7"/>
  <c r="E185" i="7"/>
  <c r="F185" i="7"/>
  <c r="E186" i="7"/>
  <c r="F186" i="7"/>
  <c r="E187" i="7"/>
  <c r="F187" i="7"/>
  <c r="E188" i="7"/>
  <c r="F188" i="7"/>
  <c r="E189" i="7"/>
  <c r="F189" i="7"/>
  <c r="E190" i="7"/>
  <c r="F190" i="7"/>
  <c r="E191" i="7"/>
  <c r="F191" i="7"/>
  <c r="E192" i="7"/>
  <c r="F192" i="7"/>
  <c r="E193" i="7"/>
  <c r="F193" i="7"/>
  <c r="E194" i="7"/>
  <c r="F194" i="7"/>
  <c r="E195" i="7"/>
  <c r="F195" i="7"/>
  <c r="E196" i="7"/>
  <c r="F196" i="7"/>
  <c r="E197" i="7"/>
  <c r="F197" i="7"/>
  <c r="E198" i="7"/>
  <c r="F198" i="7"/>
  <c r="E199" i="7"/>
  <c r="F199" i="7"/>
  <c r="E200" i="7"/>
  <c r="F200" i="7"/>
  <c r="E201" i="7"/>
  <c r="F201" i="7"/>
  <c r="E202" i="7"/>
  <c r="F202" i="7"/>
  <c r="E203" i="7"/>
  <c r="F203" i="7"/>
  <c r="E204" i="7"/>
  <c r="F204" i="7"/>
  <c r="E205" i="7"/>
  <c r="F205" i="7"/>
  <c r="E206" i="7"/>
  <c r="F206" i="7"/>
  <c r="E207" i="7"/>
  <c r="F207" i="7"/>
  <c r="E208" i="7"/>
  <c r="F208" i="7"/>
  <c r="E209" i="7"/>
  <c r="F209" i="7"/>
  <c r="E210" i="7"/>
  <c r="F210" i="7"/>
  <c r="E211" i="7"/>
  <c r="F211" i="7"/>
  <c r="E212" i="7"/>
  <c r="F212" i="7"/>
  <c r="E213" i="7"/>
  <c r="F213" i="7"/>
  <c r="E214" i="7"/>
  <c r="F214" i="7"/>
  <c r="E215" i="7"/>
  <c r="F215" i="7"/>
  <c r="E216" i="7"/>
  <c r="F216" i="7"/>
  <c r="E217" i="7"/>
  <c r="F217" i="7"/>
  <c r="E218" i="7"/>
  <c r="F218" i="7"/>
  <c r="E219" i="7"/>
  <c r="F219" i="7"/>
  <c r="E220" i="7"/>
  <c r="F220" i="7"/>
  <c r="E221" i="7"/>
  <c r="F221" i="7"/>
  <c r="E222" i="7"/>
  <c r="F222" i="7"/>
  <c r="E223" i="7"/>
  <c r="F223" i="7"/>
  <c r="E224" i="7"/>
  <c r="F224" i="7"/>
  <c r="E225" i="7"/>
  <c r="F225" i="7"/>
  <c r="E226" i="7"/>
  <c r="F226" i="7"/>
  <c r="E227" i="7"/>
  <c r="F227" i="7"/>
  <c r="E228" i="7"/>
  <c r="F228" i="7"/>
  <c r="E229" i="7"/>
  <c r="F229"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C229" i="7"/>
  <c r="C228" i="7"/>
  <c r="C227" i="7"/>
  <c r="C226" i="7"/>
  <c r="C225" i="7"/>
  <c r="C224" i="7"/>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3" i="7"/>
  <c r="C2" i="7"/>
  <c r="G229" i="7"/>
  <c r="G228" i="7"/>
  <c r="G227" i="7"/>
  <c r="G226" i="7"/>
  <c r="G225" i="7"/>
  <c r="G224" i="7"/>
  <c r="G223" i="7"/>
  <c r="G222" i="7"/>
  <c r="G221" i="7"/>
  <c r="G220" i="7"/>
  <c r="G219" i="7"/>
  <c r="G218" i="7"/>
  <c r="G217" i="7"/>
  <c r="G216" i="7"/>
  <c r="G215" i="7"/>
  <c r="G214" i="7"/>
  <c r="G213" i="7"/>
  <c r="G212" i="7"/>
  <c r="G211" i="7"/>
  <c r="G210" i="7"/>
  <c r="G209" i="7"/>
  <c r="G208" i="7"/>
  <c r="G207" i="7"/>
  <c r="G206" i="7"/>
  <c r="G205" i="7"/>
  <c r="G204" i="7"/>
  <c r="G203" i="7"/>
  <c r="G202" i="7"/>
  <c r="G201" i="7"/>
  <c r="G200" i="7"/>
  <c r="G199" i="7"/>
  <c r="G198" i="7"/>
  <c r="G197" i="7"/>
  <c r="G196" i="7"/>
  <c r="G195" i="7"/>
  <c r="G194" i="7"/>
  <c r="G193" i="7"/>
  <c r="G192" i="7"/>
  <c r="G191" i="7"/>
  <c r="G190" i="7"/>
  <c r="G189" i="7"/>
  <c r="G188" i="7"/>
  <c r="G187" i="7"/>
  <c r="G186" i="7"/>
  <c r="G185" i="7"/>
  <c r="G184" i="7"/>
  <c r="G183" i="7"/>
  <c r="G182" i="7"/>
  <c r="G181" i="7"/>
  <c r="G180" i="7"/>
  <c r="G179" i="7"/>
  <c r="G178" i="7"/>
  <c r="G177" i="7"/>
  <c r="G176" i="7"/>
  <c r="G175" i="7"/>
  <c r="G174" i="7"/>
  <c r="G173" i="7"/>
  <c r="G172" i="7"/>
  <c r="G171" i="7"/>
  <c r="G170" i="7"/>
  <c r="G169" i="7"/>
  <c r="G168" i="7"/>
  <c r="G167" i="7"/>
  <c r="G166" i="7"/>
  <c r="G165" i="7"/>
  <c r="G164" i="7"/>
  <c r="G163" i="7"/>
  <c r="G162" i="7"/>
  <c r="G161" i="7"/>
  <c r="G160" i="7"/>
  <c r="G159" i="7"/>
  <c r="G158" i="7"/>
  <c r="G157" i="7"/>
  <c r="G156" i="7"/>
  <c r="G155" i="7"/>
  <c r="G154" i="7"/>
  <c r="G153" i="7"/>
  <c r="G152" i="7"/>
  <c r="G151" i="7"/>
  <c r="G150" i="7"/>
  <c r="G149" i="7"/>
  <c r="G148" i="7"/>
  <c r="G147" i="7"/>
  <c r="G146" i="7"/>
  <c r="G145"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G111" i="7"/>
  <c r="G110" i="7"/>
  <c r="G109" i="7"/>
  <c r="G108" i="7"/>
  <c r="G107" i="7"/>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 i="7"/>
  <c r="G3" i="7"/>
  <c r="G4" i="7"/>
  <c r="G5" i="7"/>
  <c r="G6" i="7"/>
  <c r="G7" i="7"/>
  <c r="G8" i="7"/>
  <c r="G9" i="7"/>
  <c r="G10" i="7"/>
  <c r="G11" i="7"/>
  <c r="G12" i="7"/>
  <c r="G13" i="7"/>
  <c r="G14" i="7"/>
  <c r="G15" i="7"/>
  <c r="G16" i="7"/>
  <c r="G17" i="7"/>
  <c r="G18" i="7"/>
  <c r="G19" i="7"/>
  <c r="G20" i="7"/>
  <c r="H229" i="7"/>
  <c r="H228" i="7"/>
  <c r="H227" i="7"/>
  <c r="H226" i="7"/>
  <c r="H225" i="7"/>
  <c r="H224" i="7"/>
  <c r="H223" i="7"/>
  <c r="H222" i="7"/>
  <c r="H221" i="7"/>
  <c r="H220" i="7"/>
  <c r="H219" i="7"/>
  <c r="H218" i="7"/>
  <c r="H217" i="7"/>
  <c r="H216" i="7"/>
  <c r="H215" i="7"/>
  <c r="H214" i="7"/>
  <c r="H213" i="7"/>
  <c r="H212" i="7"/>
  <c r="H211" i="7"/>
  <c r="H210" i="7"/>
  <c r="H209" i="7"/>
  <c r="H208" i="7"/>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H177" i="7"/>
  <c r="H176" i="7"/>
  <c r="H175" i="7"/>
  <c r="H174" i="7"/>
  <c r="H173" i="7"/>
  <c r="H172" i="7"/>
  <c r="H171" i="7"/>
  <c r="H170" i="7"/>
  <c r="H169" i="7"/>
  <c r="H168" i="7"/>
  <c r="H167" i="7"/>
  <c r="H166" i="7"/>
  <c r="H165" i="7"/>
  <c r="H164" i="7"/>
  <c r="H163" i="7"/>
  <c r="H162" i="7"/>
  <c r="H161" i="7"/>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77" i="7"/>
  <c r="H76" i="7"/>
  <c r="H75" i="7"/>
  <c r="H74" i="7"/>
  <c r="H73" i="7"/>
  <c r="H72" i="7"/>
  <c r="H71" i="7"/>
  <c r="H70" i="7"/>
  <c r="H69" i="7"/>
  <c r="H68" i="7"/>
  <c r="H67" i="7"/>
  <c r="H66" i="7"/>
  <c r="H65" i="7"/>
  <c r="H64" i="7"/>
  <c r="H63" i="7"/>
  <c r="H62" i="7"/>
  <c r="H61" i="7"/>
  <c r="H60" i="7"/>
  <c r="H59" i="7"/>
  <c r="H96" i="7"/>
  <c r="H95" i="7"/>
  <c r="H94" i="7"/>
  <c r="H93" i="7"/>
  <c r="H92" i="7"/>
  <c r="H91" i="7"/>
  <c r="H90" i="7"/>
  <c r="H89" i="7"/>
  <c r="H88" i="7"/>
  <c r="H87" i="7"/>
  <c r="H86" i="7"/>
  <c r="H85" i="7"/>
  <c r="H84" i="7"/>
  <c r="H83" i="7"/>
  <c r="H82" i="7"/>
  <c r="H81" i="7"/>
  <c r="H80" i="7"/>
  <c r="H79" i="7"/>
  <c r="H78"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4" i="7"/>
  <c r="H3" i="7"/>
  <c r="H2"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 r="B2" i="7"/>
  <c r="H20" i="7"/>
  <c r="H19" i="7"/>
  <c r="H18" i="7"/>
  <c r="H17" i="7"/>
  <c r="H16" i="7"/>
  <c r="H15" i="7"/>
  <c r="H14" i="7"/>
  <c r="H13" i="7"/>
  <c r="H12" i="7"/>
  <c r="H11" i="7"/>
  <c r="H10" i="7"/>
  <c r="H9" i="7"/>
  <c r="H8" i="7"/>
  <c r="H7" i="7"/>
  <c r="H6" i="7"/>
  <c r="H5" i="7"/>
  <c r="A2" i="1"/>
  <c r="A5" i="1"/>
  <c r="A4" i="1"/>
  <c r="A9" i="7" l="1"/>
  <c r="A17" i="7"/>
  <c r="A25" i="7"/>
  <c r="A33" i="7"/>
  <c r="A41" i="7"/>
  <c r="A49" i="7"/>
  <c r="A57" i="7"/>
  <c r="A65" i="7"/>
  <c r="A73" i="7"/>
  <c r="A81" i="7"/>
  <c r="A89" i="7"/>
  <c r="A97" i="7"/>
  <c r="A105" i="7"/>
  <c r="A113" i="7"/>
  <c r="A121" i="7"/>
  <c r="A129" i="7"/>
  <c r="A137" i="7"/>
  <c r="A145" i="7"/>
  <c r="A153" i="7"/>
  <c r="A161" i="7"/>
  <c r="A169" i="7"/>
  <c r="A177" i="7"/>
  <c r="A185" i="7"/>
  <c r="A193" i="7"/>
  <c r="A201" i="7"/>
  <c r="A209" i="7"/>
  <c r="A217" i="7"/>
  <c r="A225" i="7"/>
  <c r="A2" i="7"/>
  <c r="A10" i="7"/>
  <c r="A18" i="7"/>
  <c r="A26" i="7"/>
  <c r="A34" i="7"/>
  <c r="A42" i="7"/>
  <c r="A50" i="7"/>
  <c r="A58" i="7"/>
  <c r="A66" i="7"/>
  <c r="A74" i="7"/>
  <c r="A82" i="7"/>
  <c r="A90" i="7"/>
  <c r="A98" i="7"/>
  <c r="A106" i="7"/>
  <c r="A114" i="7"/>
  <c r="A122" i="7"/>
  <c r="A130" i="7"/>
  <c r="A138" i="7"/>
  <c r="A146" i="7"/>
  <c r="A154" i="7"/>
  <c r="A162" i="7"/>
  <c r="A170" i="7"/>
  <c r="A178" i="7"/>
  <c r="A186" i="7"/>
  <c r="A194" i="7"/>
  <c r="A202" i="7"/>
  <c r="A210" i="7"/>
  <c r="A218" i="7"/>
</calcChain>
</file>

<file path=xl/sharedStrings.xml><?xml version="1.0" encoding="utf-8"?>
<sst xmlns="http://schemas.openxmlformats.org/spreadsheetml/2006/main" count="1044" uniqueCount="843">
  <si>
    <t>Sample Date</t>
  </si>
  <si>
    <t>Sample Time</t>
  </si>
  <si>
    <t>Matrix</t>
  </si>
  <si>
    <t># of Cont.</t>
  </si>
  <si>
    <t>Received by:</t>
  </si>
  <si>
    <t>Sample Type</t>
  </si>
  <si>
    <t xml:space="preserve">Company: </t>
  </si>
  <si>
    <t>Relinquished by:</t>
  </si>
  <si>
    <t>Company:</t>
  </si>
  <si>
    <t>Chain of Custody Record</t>
  </si>
  <si>
    <t>Client Contact</t>
  </si>
  <si>
    <t xml:space="preserve">COC  No:  </t>
  </si>
  <si>
    <t>Analysis Turnaround Time</t>
  </si>
  <si>
    <t>Possible Hazard Identification</t>
  </si>
  <si>
    <t xml:space="preserve">          Non-Hazard                  Flammable                  Skin Irritant                  Poison B                  Unknown</t>
  </si>
  <si>
    <t xml:space="preserve">          Return To Client                  Disposal By Lab                  Archive For __________ Months</t>
  </si>
  <si>
    <t>Sample Disposal ( A fee may be assessed if samples are retained longer than 1 month)</t>
  </si>
  <si>
    <t>2 weeks</t>
  </si>
  <si>
    <t xml:space="preserve">1 week  </t>
  </si>
  <si>
    <t xml:space="preserve">1 day   </t>
  </si>
  <si>
    <t>Name</t>
  </si>
  <si>
    <t>Address 1</t>
  </si>
  <si>
    <t>Address 2</t>
  </si>
  <si>
    <t>Zip</t>
  </si>
  <si>
    <t>Phone</t>
  </si>
  <si>
    <t>Fax</t>
  </si>
  <si>
    <t xml:space="preserve">City </t>
  </si>
  <si>
    <t>State</t>
  </si>
  <si>
    <t>Phoenix</t>
  </si>
  <si>
    <t>AZ</t>
  </si>
  <si>
    <t>N. Billerica</t>
  </si>
  <si>
    <t>MA</t>
  </si>
  <si>
    <t>NJ</t>
  </si>
  <si>
    <t>Suite 110</t>
  </si>
  <si>
    <t>2)  Fill in the appropriate information for your location and phone number</t>
  </si>
  <si>
    <t>INSTRUCTIONS</t>
  </si>
  <si>
    <t>3)  Choose a default TAT or enter a different one if appropriate</t>
  </si>
  <si>
    <t>Calendar ( C ) or Work Days (W)  __________</t>
  </si>
  <si>
    <t>4)  Please indicate whether the TAT is Working or Calendar Days</t>
  </si>
  <si>
    <t>5)  In the veritical columns enter the Method/Analysis being requested</t>
  </si>
  <si>
    <t xml:space="preserve">6)  Fill out the Sample Information -- each line represents one sample </t>
  </si>
  <si>
    <t>7)  Sample Date/Time is required on all samples</t>
  </si>
  <si>
    <t>8)  In the "# of Containers" field enter the total number of bottles for each sample</t>
  </si>
  <si>
    <t>9)  Check the "Field Filter" field if the sample was filtered in the field</t>
  </si>
  <si>
    <t>10)  The Sample name should be the one you wish to see in the final report</t>
  </si>
  <si>
    <t>12)  In the last row of the eCOC please choose the code for the right preservative used</t>
  </si>
  <si>
    <t>13)  Use the Special Instructions field to add any special instructions to the lab</t>
  </si>
  <si>
    <t xml:space="preserve">11)  In the cell where the Sample Information intersects the method information please </t>
  </si>
  <si>
    <t>enter the number of containers submitted for the method.  Alternatively simply "x" this field</t>
  </si>
  <si>
    <t>samples were collected</t>
  </si>
  <si>
    <t xml:space="preserve">14)  If samples are sent across the country, consider indicating the Time Zone where </t>
  </si>
  <si>
    <t>Carrier:</t>
  </si>
  <si>
    <t>Sample Specific Notes:</t>
  </si>
  <si>
    <t xml:space="preserve"> </t>
  </si>
  <si>
    <t>SDG No.</t>
  </si>
  <si>
    <t>Date/Time:</t>
  </si>
  <si>
    <t>148 Rangeway Road</t>
  </si>
  <si>
    <t>TestAmerica Laboratories, Inc.</t>
  </si>
  <si>
    <t>TestAmerica Anchorage</t>
  </si>
  <si>
    <t>2000 W. International Airport Road</t>
  </si>
  <si>
    <t>Suite A10</t>
  </si>
  <si>
    <t>Anchorage</t>
  </si>
  <si>
    <t>AK</t>
  </si>
  <si>
    <t>907.563.9200</t>
  </si>
  <si>
    <t>907.563.9210</t>
  </si>
  <si>
    <t>TestAmerica Austin</t>
  </si>
  <si>
    <t>14050 Summit Drive</t>
  </si>
  <si>
    <t>Suite A-100</t>
  </si>
  <si>
    <t>Austin</t>
  </si>
  <si>
    <t>TX</t>
  </si>
  <si>
    <t>512.310.5208</t>
  </si>
  <si>
    <t>512.244.0160</t>
  </si>
  <si>
    <t>TestAmerica Buffalo</t>
  </si>
  <si>
    <t>10 Hazelwood Drive</t>
  </si>
  <si>
    <t>Amherst</t>
  </si>
  <si>
    <t>NY</t>
  </si>
  <si>
    <t>716.504.9852</t>
  </si>
  <si>
    <t>716.691.7991</t>
  </si>
  <si>
    <t>IL</t>
  </si>
  <si>
    <t>TestAmerica Cedar Falls</t>
  </si>
  <si>
    <t>704 Enterprise Drive</t>
  </si>
  <si>
    <t>Cedar Falls</t>
  </si>
  <si>
    <t>IA</t>
  </si>
  <si>
    <t>319.277.2401</t>
  </si>
  <si>
    <t>319.277.2425</t>
  </si>
  <si>
    <t>TestAmerica Chicago</t>
  </si>
  <si>
    <t>2417 Bond Street</t>
  </si>
  <si>
    <t>University Park</t>
  </si>
  <si>
    <t>708.534.5200</t>
  </si>
  <si>
    <t>708.534.5363</t>
  </si>
  <si>
    <t>CO</t>
  </si>
  <si>
    <t>TestAmerica Connecticut</t>
  </si>
  <si>
    <t>128 Long Hill Cross Road</t>
  </si>
  <si>
    <t>Shelton</t>
  </si>
  <si>
    <t>CT</t>
  </si>
  <si>
    <t>203.929.8140</t>
  </si>
  <si>
    <t>203.929.8142</t>
  </si>
  <si>
    <t>TestAmerica Corpus Christi</t>
  </si>
  <si>
    <t>1733 North Padre Island Drive</t>
  </si>
  <si>
    <t>Corpus Christi</t>
  </si>
  <si>
    <t>361.289.2673</t>
  </si>
  <si>
    <t>361.289.2471</t>
  </si>
  <si>
    <t>TestAmerica Dayton</t>
  </si>
  <si>
    <t>3601 S. Dixie Drive</t>
  </si>
  <si>
    <t>Dayton</t>
  </si>
  <si>
    <t>OH</t>
  </si>
  <si>
    <t>937.294.6856</t>
  </si>
  <si>
    <t>937.294.7816</t>
  </si>
  <si>
    <t>TestAmerica Denver</t>
  </si>
  <si>
    <t>4955 Yarrow Street</t>
  </si>
  <si>
    <t>Arvada</t>
  </si>
  <si>
    <t>303.736.0100</t>
  </si>
  <si>
    <t>303.431.7171</t>
  </si>
  <si>
    <t>TestAmerica Houston</t>
  </si>
  <si>
    <t>6310 Rothway Street</t>
  </si>
  <si>
    <t>Houston</t>
  </si>
  <si>
    <t>77040-5862</t>
  </si>
  <si>
    <t>713.690.4444</t>
  </si>
  <si>
    <t>713.690.5646</t>
  </si>
  <si>
    <t>TestAmerica Irvine</t>
  </si>
  <si>
    <t>17461 Derian Ave</t>
  </si>
  <si>
    <t>Suite 100</t>
  </si>
  <si>
    <t>Irvine</t>
  </si>
  <si>
    <t>CA</t>
  </si>
  <si>
    <t>949.261.1022</t>
  </si>
  <si>
    <t>949.260.3299</t>
  </si>
  <si>
    <t>TestAmerica King of Prussia</t>
  </si>
  <si>
    <t>1008 W. Ninth Ave</t>
  </si>
  <si>
    <t>King of Prussia</t>
  </si>
  <si>
    <t>PA</t>
  </si>
  <si>
    <t>610.337.9992</t>
  </si>
  <si>
    <t>610.337.9939</t>
  </si>
  <si>
    <t>TestAmerica Knoxville</t>
  </si>
  <si>
    <t>5815 Middlebrook Pike</t>
  </si>
  <si>
    <t>Knoxville</t>
  </si>
  <si>
    <t>TN</t>
  </si>
  <si>
    <t>865.291.3000</t>
  </si>
  <si>
    <t>865.584.4315</t>
  </si>
  <si>
    <t>TestAmerica Los Angeles</t>
  </si>
  <si>
    <t>1721 South Grand Ave</t>
  </si>
  <si>
    <t>Santa Ana</t>
  </si>
  <si>
    <t>714.258.8610</t>
  </si>
  <si>
    <t>714.258.0921</t>
  </si>
  <si>
    <t>TestAmerica Mobile</t>
  </si>
  <si>
    <t>900 Lakeside Drive</t>
  </si>
  <si>
    <t>Mobile</t>
  </si>
  <si>
    <t>AL</t>
  </si>
  <si>
    <t>251.706.3202</t>
  </si>
  <si>
    <t>251.666.6696</t>
  </si>
  <si>
    <t>TestAmerica Morgan Hill</t>
  </si>
  <si>
    <t>885 Javis Drive</t>
  </si>
  <si>
    <t>Morgan Hill</t>
  </si>
  <si>
    <t>408.776.9600</t>
  </si>
  <si>
    <t>408.782.6308</t>
  </si>
  <si>
    <t>TestAmerica Nashville</t>
  </si>
  <si>
    <t>2960 Foster Creighton Drive</t>
  </si>
  <si>
    <t>Nashville</t>
  </si>
  <si>
    <t>615.301.5737</t>
  </si>
  <si>
    <t>615.726.3403</t>
  </si>
  <si>
    <t>LA</t>
  </si>
  <si>
    <t>TestAmerica North Canton</t>
  </si>
  <si>
    <t>4101 Shuffel Street, N. W.</t>
  </si>
  <si>
    <t>North Canton</t>
  </si>
  <si>
    <t>330.966.9279</t>
  </si>
  <si>
    <t>330.497.0772</t>
  </si>
  <si>
    <t>TestAmerica Ontario</t>
  </si>
  <si>
    <t>1014 East Cooley Drive</t>
  </si>
  <si>
    <t>Suite A</t>
  </si>
  <si>
    <t>Colton</t>
  </si>
  <si>
    <t>909.370.4667</t>
  </si>
  <si>
    <t>909.370.1046</t>
  </si>
  <si>
    <t>TestAmerica Orlando</t>
  </si>
  <si>
    <t>4310 E. Anderson Road</t>
  </si>
  <si>
    <t>Orlando</t>
  </si>
  <si>
    <t>FL</t>
  </si>
  <si>
    <t>407.851.2560</t>
  </si>
  <si>
    <t>407.856.0886</t>
  </si>
  <si>
    <t>TestAmerica Pensacola</t>
  </si>
  <si>
    <t>3355 McLemore Drive</t>
  </si>
  <si>
    <t>Pensacola</t>
  </si>
  <si>
    <t>850.474.1001</t>
  </si>
  <si>
    <t>850.474.4789</t>
  </si>
  <si>
    <t>TestAmerica Phoenix</t>
  </si>
  <si>
    <t>TestAmerica Pittsburgh</t>
  </si>
  <si>
    <t>301 Alpha Drive</t>
  </si>
  <si>
    <t>Pittsburgh</t>
  </si>
  <si>
    <t>412.963.7058</t>
  </si>
  <si>
    <t>412.963.2470</t>
  </si>
  <si>
    <t>TestAmerica Portland</t>
  </si>
  <si>
    <t>9405 SW Nimbus Avenue</t>
  </si>
  <si>
    <t>Beaverton</t>
  </si>
  <si>
    <t>OR</t>
  </si>
  <si>
    <t>503.906.9200</t>
  </si>
  <si>
    <t>503.906.9210</t>
  </si>
  <si>
    <t>TestAmerica Richland</t>
  </si>
  <si>
    <t>2800 George Washington Way</t>
  </si>
  <si>
    <t>Richland</t>
  </si>
  <si>
    <t>WA</t>
  </si>
  <si>
    <t>509.375.3131</t>
  </si>
  <si>
    <t>509.375.5590</t>
  </si>
  <si>
    <t>TestAmerica San Francisco</t>
  </si>
  <si>
    <t>1220 Quarry Lane</t>
  </si>
  <si>
    <t>Pleasanton</t>
  </si>
  <si>
    <t>925.484.1919</t>
  </si>
  <si>
    <t>925.600.3002</t>
  </si>
  <si>
    <t>TestAmerica Savannah</t>
  </si>
  <si>
    <t>5102 LaRoche Avenue</t>
  </si>
  <si>
    <t>Savannah</t>
  </si>
  <si>
    <t>GA</t>
  </si>
  <si>
    <t>912.354.7858</t>
  </si>
  <si>
    <t>912.352.0165</t>
  </si>
  <si>
    <t>TestAmerica Seattle</t>
  </si>
  <si>
    <t>11720 North Creek Parkway N</t>
  </si>
  <si>
    <t>Suite 400</t>
  </si>
  <si>
    <t>Bothell</t>
  </si>
  <si>
    <t>425.420.9200</t>
  </si>
  <si>
    <t>425.420.9210</t>
  </si>
  <si>
    <t>TestAmerica Spokane</t>
  </si>
  <si>
    <t>11922 E. 1st Ave.</t>
  </si>
  <si>
    <t>Spokane</t>
  </si>
  <si>
    <t>509.924.9200</t>
  </si>
  <si>
    <t>TestAmerica St. Louis</t>
  </si>
  <si>
    <t>13715 Rider Trail North</t>
  </si>
  <si>
    <t>Earth City</t>
  </si>
  <si>
    <t>MO</t>
  </si>
  <si>
    <t>314.298.8566</t>
  </si>
  <si>
    <t>314.298.8757</t>
  </si>
  <si>
    <t>TestAmerica Tacoma</t>
  </si>
  <si>
    <t>5755 8th Street East</t>
  </si>
  <si>
    <t>Tacoma</t>
  </si>
  <si>
    <t>253.922.2310</t>
  </si>
  <si>
    <t>253.922.5047</t>
  </si>
  <si>
    <t>TestAmerica Tallahassee</t>
  </si>
  <si>
    <t>2846 Industrial Plaza Drive</t>
  </si>
  <si>
    <t>Tallahassee</t>
  </si>
  <si>
    <t>850.878.3994</t>
  </si>
  <si>
    <t>850.878.9504</t>
  </si>
  <si>
    <t>TestAmerica Tampa</t>
  </si>
  <si>
    <t>6712 Benjamin Road</t>
  </si>
  <si>
    <t>Tampa</t>
  </si>
  <si>
    <t>813.885.7427</t>
  </si>
  <si>
    <t>813.885.7049</t>
  </si>
  <si>
    <t>TestAmerica Valparaiso</t>
  </si>
  <si>
    <t>2400 Cumberland Drive</t>
  </si>
  <si>
    <t>Valparaiso</t>
  </si>
  <si>
    <t>IN</t>
  </si>
  <si>
    <t>219.464.2389</t>
  </si>
  <si>
    <t>291.462.2953</t>
  </si>
  <si>
    <t>TestAmerica Watertown</t>
  </si>
  <si>
    <t>602 Commerce Drive</t>
  </si>
  <si>
    <t>Watertown</t>
  </si>
  <si>
    <t>WI</t>
  </si>
  <si>
    <t>920.261.1660</t>
  </si>
  <si>
    <t>920.261.8120</t>
  </si>
  <si>
    <t>TestAmerica West Sacramento</t>
  </si>
  <si>
    <t>880 Riverside Parkway</t>
  </si>
  <si>
    <t>West Sacramento</t>
  </si>
  <si>
    <t>916.374.4378</t>
  </si>
  <si>
    <t>916.372.1059</t>
  </si>
  <si>
    <t>TestAmerica Westfield</t>
  </si>
  <si>
    <t>53 Southampton Road</t>
  </si>
  <si>
    <t>Westfield</t>
  </si>
  <si>
    <t xml:space="preserve"> MA</t>
  </si>
  <si>
    <t>413.572.4000</t>
  </si>
  <si>
    <t>413.572.3707</t>
  </si>
  <si>
    <t>4455 South Park Ave.</t>
  </si>
  <si>
    <t>Tuscon</t>
  </si>
  <si>
    <t>520.807.3801</t>
  </si>
  <si>
    <t>520.807.3803</t>
  </si>
  <si>
    <t xml:space="preserve">1016 East Katella Ave. </t>
  </si>
  <si>
    <t>Anaheim</t>
  </si>
  <si>
    <t>714.328.7971</t>
  </si>
  <si>
    <t>714.919.0240</t>
  </si>
  <si>
    <t>6500 McDonough Drive</t>
  </si>
  <si>
    <t>Suite C-10</t>
  </si>
  <si>
    <t>Norcross</t>
  </si>
  <si>
    <t>678.966.9991</t>
  </si>
  <si>
    <t>678.966.9992</t>
  </si>
  <si>
    <t>5710 Executive Drive</t>
  </si>
  <si>
    <t>Suite 106</t>
  </si>
  <si>
    <t>Baltimore</t>
  </si>
  <si>
    <t>MD</t>
  </si>
  <si>
    <t>410.869.0085</t>
  </si>
  <si>
    <t>410.869.0086</t>
  </si>
  <si>
    <t>6113 Benefit Drive</t>
  </si>
  <si>
    <t>Baton Rouge</t>
  </si>
  <si>
    <t>225.755.8200</t>
  </si>
  <si>
    <t>225.755.8002</t>
  </si>
  <si>
    <t>704.619.0548</t>
  </si>
  <si>
    <t>508.943.0195</t>
  </si>
  <si>
    <t xml:space="preserve">1436-A North Point Ln </t>
  </si>
  <si>
    <t>Mt. Pleasant</t>
  </si>
  <si>
    <t>SC</t>
  </si>
  <si>
    <t>843.849.6550</t>
  </si>
  <si>
    <t>843.849.0637</t>
  </si>
  <si>
    <t>I-85 South Bldg 2858</t>
  </si>
  <si>
    <t xml:space="preserve">Suite B </t>
  </si>
  <si>
    <t>Charlotte</t>
  </si>
  <si>
    <t>NC</t>
  </si>
  <si>
    <t>704.392.1164</t>
  </si>
  <si>
    <t>704.392.9073</t>
  </si>
  <si>
    <t>11416 Reading Road</t>
  </si>
  <si>
    <t>Cincinnati</t>
  </si>
  <si>
    <t>513.733.5700</t>
  </si>
  <si>
    <t>513.733.5710</t>
  </si>
  <si>
    <t>14500 Trinity Blvd.</t>
  </si>
  <si>
    <t xml:space="preserve">Suite 106 </t>
  </si>
  <si>
    <t>Ft. Worth</t>
  </si>
  <si>
    <t>817.571.6800</t>
  </si>
  <si>
    <t xml:space="preserve">817.267.5431 </t>
  </si>
  <si>
    <t>Harborview Bldg -736 Federal St .</t>
  </si>
  <si>
    <t>Suite 2202</t>
  </si>
  <si>
    <t>Davenport</t>
  </si>
  <si>
    <t>563.323.7944</t>
  </si>
  <si>
    <t>563.323.8026</t>
  </si>
  <si>
    <t>920 W. Pershing Rd.</t>
  </si>
  <si>
    <t>Decatur</t>
  </si>
  <si>
    <t>217.872.0340</t>
  </si>
  <si>
    <t>217.872.0344</t>
  </si>
  <si>
    <t xml:space="preserve">6964 Hillsdale Court </t>
  </si>
  <si>
    <t>Indianapolis</t>
  </si>
  <si>
    <t>317.842.4261</t>
  </si>
  <si>
    <t>317.842.4286</t>
  </si>
  <si>
    <t>8933 Western Way</t>
  </si>
  <si>
    <t>Suite 1</t>
  </si>
  <si>
    <t>Jacksonville</t>
  </si>
  <si>
    <t>904.519.9551</t>
  </si>
  <si>
    <t>904.519.9552</t>
  </si>
  <si>
    <t>601 NW 39th St.</t>
  </si>
  <si>
    <t>Blue Springs</t>
  </si>
  <si>
    <t>800.276.1286</t>
  </si>
  <si>
    <t>816.228.4667</t>
  </si>
  <si>
    <t>2520 East Sunset Rd.</t>
  </si>
  <si>
    <t xml:space="preserve">Suite 3 </t>
  </si>
  <si>
    <t>Las Vegas</t>
  </si>
  <si>
    <t>NV</t>
  </si>
  <si>
    <t>702.798.3620</t>
  </si>
  <si>
    <t>702.798.3621</t>
  </si>
  <si>
    <t>6095 Jackson Rd.</t>
  </si>
  <si>
    <t>Ann Arbor</t>
  </si>
  <si>
    <t>MI</t>
  </si>
  <si>
    <t>734.205.2530</t>
  </si>
  <si>
    <t>734.205.2533</t>
  </si>
  <si>
    <t>7204 West 27th Street</t>
  </si>
  <si>
    <t>Suite 114</t>
  </si>
  <si>
    <t>St. Louis Park</t>
  </si>
  <si>
    <t>MN</t>
  </si>
  <si>
    <t>800.593.8519</t>
  </si>
  <si>
    <t>952.926.2207</t>
  </si>
  <si>
    <t>15 E Uwchlan Ave.</t>
  </si>
  <si>
    <t>Suite 410</t>
  </si>
  <si>
    <t>Exton</t>
  </si>
  <si>
    <t>610.524.8150</t>
  </si>
  <si>
    <t>610.524.8140</t>
  </si>
  <si>
    <t>339 W. Walton Blvd.</t>
  </si>
  <si>
    <t>Pontiac</t>
  </si>
  <si>
    <t>800.526.4951</t>
  </si>
  <si>
    <t>248.332.5450</t>
  </si>
  <si>
    <t>4628 Longmeadow Ln.</t>
  </si>
  <si>
    <t>Rockford</t>
  </si>
  <si>
    <t>815.226.9580</t>
  </si>
  <si>
    <t>815.398.2297</t>
  </si>
  <si>
    <t>404 E Ramsey</t>
  </si>
  <si>
    <t>Suite 208</t>
  </si>
  <si>
    <t>San Antonio</t>
  </si>
  <si>
    <t>210.344.9751</t>
  </si>
  <si>
    <t>210.344.6585</t>
  </si>
  <si>
    <t>520 Fellowship Rd.</t>
  </si>
  <si>
    <t>Suite A-106</t>
  </si>
  <si>
    <t>Mt. Laurel</t>
  </si>
  <si>
    <t>856.222.1990</t>
  </si>
  <si>
    <t>856.222.1984</t>
  </si>
  <si>
    <t>118 Boss Road</t>
  </si>
  <si>
    <t>Syracuse</t>
  </si>
  <si>
    <t>315.431.0171</t>
  </si>
  <si>
    <t>315.431.0150</t>
  </si>
  <si>
    <t>5135 Cleveland St.</t>
  </si>
  <si>
    <t>Virginia Beach</t>
  </si>
  <si>
    <t>VA</t>
  </si>
  <si>
    <t>757.671.1291</t>
  </si>
  <si>
    <t>757.671.1293</t>
  </si>
  <si>
    <t>(SC) Aerotech Environmental Laboratories (AEL)</t>
  </si>
  <si>
    <t>(SC) TestAmerica Anaheim</t>
  </si>
  <si>
    <t>(SC) TestAmerica Atlanta</t>
  </si>
  <si>
    <t>(SC) TestAmerica Baltimore/Washington</t>
  </si>
  <si>
    <t>(SC) TestAmerica Baton Rouge</t>
  </si>
  <si>
    <t>(SC) TestAmerica Boston</t>
  </si>
  <si>
    <t>(SC) TestAmerica Charleston</t>
  </si>
  <si>
    <t>(SC) TestAmerica Charlotte</t>
  </si>
  <si>
    <t>(SC) TestAmerica Cincinnati</t>
  </si>
  <si>
    <t>(SC) TestAmerica Davenport</t>
  </si>
  <si>
    <t>(SC) TestAmerica Decatur</t>
  </si>
  <si>
    <t>(SC) TestAmerica Indianapolis</t>
  </si>
  <si>
    <t>(SC) TestAmerica Jacksonville</t>
  </si>
  <si>
    <t>(SC) TestAmerica Kansas City</t>
  </si>
  <si>
    <t>(SC) TestAmerica Las Vegas</t>
  </si>
  <si>
    <t>(SC) TestAmerica Michigan</t>
  </si>
  <si>
    <t>(SC) TestAmerica Minneapolis/St. Paul</t>
  </si>
  <si>
    <t>(SC) TestAmerica Philadelphia</t>
  </si>
  <si>
    <t>(SC) TestAmerica Pontiac</t>
  </si>
  <si>
    <t>(SC) TestAmerica Rockford</t>
  </si>
  <si>
    <t>(SC) TestAmerica San Antonio</t>
  </si>
  <si>
    <t>(SC) TestAmerica South Jersey</t>
  </si>
  <si>
    <t>(SC) TestAmerica Syracuse</t>
  </si>
  <si>
    <t>(SC) TestAmerica Virginia Beach</t>
  </si>
  <si>
    <t>4645 E Cotton Ctr Blvd Bdg 3</t>
  </si>
  <si>
    <t>602.437.3340</t>
  </si>
  <si>
    <t>623.445.6192</t>
  </si>
  <si>
    <t>TestAmerica Burlington</t>
  </si>
  <si>
    <t>30 Community Drive</t>
  </si>
  <si>
    <t>Suite 11</t>
  </si>
  <si>
    <t>South Burlington</t>
  </si>
  <si>
    <t>VT</t>
  </si>
  <si>
    <t>802.660.1990</t>
  </si>
  <si>
    <t>802.660.1919</t>
  </si>
  <si>
    <t>TestAmerica Edison</t>
  </si>
  <si>
    <t>777 New Durham Road</t>
  </si>
  <si>
    <t>Edison</t>
  </si>
  <si>
    <t>732.549.3900</t>
  </si>
  <si>
    <t>732.549.3679</t>
  </si>
  <si>
    <t>TestAmerica Honolulu</t>
  </si>
  <si>
    <t>99-193 Aiea Heights Drive</t>
  </si>
  <si>
    <t>Suite 121</t>
  </si>
  <si>
    <t>Aiea</t>
  </si>
  <si>
    <t>HI</t>
  </si>
  <si>
    <t>808.486.5227</t>
  </si>
  <si>
    <t>808.486.2456</t>
  </si>
  <si>
    <t>(SC) TestAmerica Ft. Worth</t>
  </si>
  <si>
    <t>(SC) TestAmerica Beaumont</t>
  </si>
  <si>
    <t>3012 Spurlock Road</t>
  </si>
  <si>
    <t>Nederland</t>
  </si>
  <si>
    <t>1)  Choose the correct TestAmerica Facility from the pull down list by clicking on cell A1</t>
  </si>
  <si>
    <t xml:space="preserve">15)  TestAmerica Terms and Conditions apply for the analysis performed on the submitted samples </t>
  </si>
  <si>
    <t>unless otherwise agreed upon between TestAmerica and Company</t>
  </si>
  <si>
    <t>Quote #  18000557</t>
  </si>
  <si>
    <t>USE TestAmerica FedEx Number (Not SAIC's) for shipment of samples via overnight Courier</t>
  </si>
  <si>
    <t>Total CR 6+  (SW846 7196A)</t>
  </si>
  <si>
    <t>Dissolved Cr 6+ (SW846 7196A)</t>
  </si>
  <si>
    <t>N</t>
  </si>
  <si>
    <t>Field Filter</t>
  </si>
  <si>
    <t>Sample_ID</t>
  </si>
  <si>
    <t>Container No.</t>
  </si>
  <si>
    <t>Air</t>
  </si>
  <si>
    <t>Soil</t>
  </si>
  <si>
    <t>Solid</t>
  </si>
  <si>
    <t>Water</t>
  </si>
  <si>
    <t>SampleType</t>
  </si>
  <si>
    <t>Field Blank</t>
  </si>
  <si>
    <t>Groundwater</t>
  </si>
  <si>
    <t>Hydropunch</t>
  </si>
  <si>
    <t>IDW</t>
  </si>
  <si>
    <t>Rinse Blank</t>
  </si>
  <si>
    <t>Sediment</t>
  </si>
  <si>
    <t>Soil Boring</t>
  </si>
  <si>
    <t>Surface Soil</t>
  </si>
  <si>
    <t>Surface Water</t>
  </si>
  <si>
    <t>Temp Blank</t>
  </si>
  <si>
    <t>Trip Blank</t>
  </si>
  <si>
    <t>Wipe</t>
  </si>
  <si>
    <t>Sample Identification</t>
  </si>
  <si>
    <t xml:space="preserve">DateSubmitted:  </t>
  </si>
  <si>
    <t>X</t>
  </si>
  <si>
    <t>DropDown</t>
  </si>
  <si>
    <t>COC Number</t>
  </si>
  <si>
    <t>Sample ID</t>
  </si>
  <si>
    <t>Date</t>
  </si>
  <si>
    <t>Time</t>
  </si>
  <si>
    <t>Sampled</t>
  </si>
  <si>
    <t>Analysis</t>
  </si>
  <si>
    <t>SubmitDate</t>
  </si>
  <si>
    <t>Groundwater Sciences Corporation</t>
  </si>
  <si>
    <t>2601 Market Place St. Suite 310</t>
  </si>
  <si>
    <t>Harrisburg, PA 17110</t>
  </si>
  <si>
    <t xml:space="preserve">(717) 901-8180                              Phone </t>
  </si>
  <si>
    <t>(717) 657-1611                              FAX</t>
  </si>
  <si>
    <t>Project Manager:  Jennifer S. Reese</t>
  </si>
  <si>
    <t>Site Contact: Jennifer S. Reese</t>
  </si>
  <si>
    <t xml:space="preserve">Date/Time: </t>
  </si>
  <si>
    <t>Methods</t>
  </si>
  <si>
    <t>Tel/Fax:  717-901-8181  / (717) 657-1611</t>
  </si>
  <si>
    <t>HD-QC1-0/0-2</t>
  </si>
  <si>
    <t>HD-QC2-0/0-2</t>
  </si>
  <si>
    <t>HD-QC3-0/0-2</t>
  </si>
  <si>
    <t>HD-QC4-0/0-2</t>
  </si>
  <si>
    <t>HD-QC5-0/0-2</t>
  </si>
  <si>
    <t>HD-QC6-0/0-2</t>
  </si>
  <si>
    <t>HD-QC7-0/0-2</t>
  </si>
  <si>
    <t>HD-QC8-0/0-2</t>
  </si>
  <si>
    <t>HD-QC9-0/0-2</t>
  </si>
  <si>
    <t>HD-QC10-0/0-2</t>
  </si>
  <si>
    <t>HD-QC11-0/0-2</t>
  </si>
  <si>
    <t>HD-QC12-0/0-2</t>
  </si>
  <si>
    <t>HD-QC13-0/0-2</t>
  </si>
  <si>
    <t>HD-QC14-0/0-2</t>
  </si>
  <si>
    <t>HD-QC15-0/0-2</t>
  </si>
  <si>
    <t>HD-QC16-0/0-2</t>
  </si>
  <si>
    <t>HD-QC17-0/0-2</t>
  </si>
  <si>
    <t>HD-QC18-0/0-2</t>
  </si>
  <si>
    <t>HD-QC20-0/0-2</t>
  </si>
  <si>
    <t>HD-QC1-0/0-1</t>
  </si>
  <si>
    <t>HD-QC2-0/0-1</t>
  </si>
  <si>
    <t>HD-QC3-0/0-1</t>
  </si>
  <si>
    <t>HD-QC4-0/0-1</t>
  </si>
  <si>
    <t>HD-QC5-0/0-1</t>
  </si>
  <si>
    <t>HD-QC6-0/0-1</t>
  </si>
  <si>
    <t>HD-QC7-0/0-1</t>
  </si>
  <si>
    <t>HD-QC8-0/0-1</t>
  </si>
  <si>
    <t>HD-QC9-0/0-1</t>
  </si>
  <si>
    <t>HD-QC10-0/0-1</t>
  </si>
  <si>
    <t>HD-QC1-0/0-3</t>
  </si>
  <si>
    <t>HD-QC2-0/0-3</t>
  </si>
  <si>
    <t>HD-QC3-0/0-3</t>
  </si>
  <si>
    <t>HD-QC4-0/0-3</t>
  </si>
  <si>
    <t>HD-QC5-0/0-3</t>
  </si>
  <si>
    <t>HD-QC6-0/0-3</t>
  </si>
  <si>
    <t>HD-QC7-0/0-3</t>
  </si>
  <si>
    <t>HD-QC8-0/0-3</t>
  </si>
  <si>
    <t>HD-QC9-0/0-3</t>
  </si>
  <si>
    <t>Number of Containers</t>
  </si>
  <si>
    <t>FEDEX</t>
  </si>
  <si>
    <t xml:space="preserve">Project Name: </t>
  </si>
  <si>
    <t>Site:</t>
  </si>
  <si>
    <t>Harley-Davidson, York PA</t>
  </si>
  <si>
    <t>Free Cyanide (EPA OIA-1677)</t>
  </si>
  <si>
    <t>HD-QC1-0/0-4</t>
  </si>
  <si>
    <t>HD-QC2-0/0-4</t>
  </si>
  <si>
    <t>HD-QC3-0/0-4</t>
  </si>
  <si>
    <t>HD-QC4-0/0-4</t>
  </si>
  <si>
    <t>HD-QC5-0/0-4</t>
  </si>
  <si>
    <t>HD-QC6-0/0-4</t>
  </si>
  <si>
    <t>HD-QC7-0/0-4</t>
  </si>
  <si>
    <t>HD-QC8-0/0-4</t>
  </si>
  <si>
    <t>HD-QC9-0/0-4</t>
  </si>
  <si>
    <t>HD-MW-1-0/1-0</t>
  </si>
  <si>
    <t>HD-MW-2-0/1-0</t>
  </si>
  <si>
    <t>HD-MW-3-0/1-0</t>
  </si>
  <si>
    <t>HD-MW-5-0/1-0</t>
  </si>
  <si>
    <t>HD-MW-6-0/1-0</t>
  </si>
  <si>
    <t>HD-MW-9-0/1-0</t>
  </si>
  <si>
    <t>HD-MW-10-0/1-0</t>
  </si>
  <si>
    <t>HD-MW-11-0/1-0</t>
  </si>
  <si>
    <t>HD-MW-12-0/1-0</t>
  </si>
  <si>
    <t>HD-MW-14-0/1-0</t>
  </si>
  <si>
    <t>HD-MW-15-0/1-0</t>
  </si>
  <si>
    <t>HD-MW-16D-0/1-0</t>
  </si>
  <si>
    <t>HD-MW-16S-0/1-0</t>
  </si>
  <si>
    <t>HD-MW-17-0/1-0</t>
  </si>
  <si>
    <t>HD-MW-18D-0/1-0</t>
  </si>
  <si>
    <t>HD-MW-18S-0/1-0</t>
  </si>
  <si>
    <t>HD-MW-19-0/1-0</t>
  </si>
  <si>
    <t>HD-MW-20D-0/1-0</t>
  </si>
  <si>
    <t>HD-MW-20M-0/1-0</t>
  </si>
  <si>
    <t>HD-MW-20S-0/1-0</t>
  </si>
  <si>
    <t>HD-MW-22-0/1-0</t>
  </si>
  <si>
    <t>HD-MW-26-0/1-0</t>
  </si>
  <si>
    <t>HD-MW-27-0/1-0</t>
  </si>
  <si>
    <t>HD-MW-28-0/1-0</t>
  </si>
  <si>
    <t>HD-MW-29-0/1-0</t>
  </si>
  <si>
    <t>HD-MW-30-0/1-0</t>
  </si>
  <si>
    <t>HD-MW-31D-0/1-0</t>
  </si>
  <si>
    <t>HD-MW-31S-0/1-0</t>
  </si>
  <si>
    <t>HD-MW-32D-0/1-0</t>
  </si>
  <si>
    <t>HD-MW-32S-0/1-0</t>
  </si>
  <si>
    <t>HD-MW-33-0/1-0</t>
  </si>
  <si>
    <t>HD-MW-34D-0/1-0</t>
  </si>
  <si>
    <t>HD-MW-34S-0/1-0</t>
  </si>
  <si>
    <t>HD-MW-35D-0/1-0</t>
  </si>
  <si>
    <t>HD-MW-35S-0/1-0</t>
  </si>
  <si>
    <t>HD-MW-36D-0/1-0</t>
  </si>
  <si>
    <t>HD-MW-36S-0/1-0</t>
  </si>
  <si>
    <t>HD-MW-37D-0/1-0</t>
  </si>
  <si>
    <t>HD-MW-37S-0/1-0</t>
  </si>
  <si>
    <t>HD-MW-38D-0/1-0</t>
  </si>
  <si>
    <t>HD-MW-39D-0/1-0</t>
  </si>
  <si>
    <t>HD-MW-39S-0/1-0</t>
  </si>
  <si>
    <t>HD-MW-40D-0/1-0</t>
  </si>
  <si>
    <t>HD-MW-40S-0/1-0</t>
  </si>
  <si>
    <t>HD-MW-43D-0/1-0</t>
  </si>
  <si>
    <t>HD-MW-43S-0/1-0</t>
  </si>
  <si>
    <t>HD-MW-45-0/1-0</t>
  </si>
  <si>
    <t>HD-MW-46-0/1-0</t>
  </si>
  <si>
    <t>HD-MW-47-0/1-0</t>
  </si>
  <si>
    <t>HD-MW-49D-0/1-0</t>
  </si>
  <si>
    <t>HD-MW-49S-0/1-0</t>
  </si>
  <si>
    <t>HD-MW-50D-0/1-0</t>
  </si>
  <si>
    <t>HD-MW-50S-0/1-0</t>
  </si>
  <si>
    <t>HD-MW-51D-0/1-0</t>
  </si>
  <si>
    <t>HD-MW-51S-0/1-0</t>
  </si>
  <si>
    <t>HD-MW-52-0/1-0</t>
  </si>
  <si>
    <t>HD-MW-53-0/1-0</t>
  </si>
  <si>
    <t>HD-MW-54-0/1-0</t>
  </si>
  <si>
    <t>HD-MW-55-0/1-0</t>
  </si>
  <si>
    <t>HD-MW-56-0/1-0</t>
  </si>
  <si>
    <t>HD-MW-57-0/1-0</t>
  </si>
  <si>
    <t>HD-MW-64D-0/1-0</t>
  </si>
  <si>
    <t>HD-MW-64S-0/1-0</t>
  </si>
  <si>
    <t>HD-MW-65D-0/1-0</t>
  </si>
  <si>
    <t>HD-MW-65S-0/1-0</t>
  </si>
  <si>
    <t>HD-MW-66D-0/1-0</t>
  </si>
  <si>
    <t>HD-MW-66S-0/1-0</t>
  </si>
  <si>
    <t>HD-MW-67D-0/1-0</t>
  </si>
  <si>
    <t>HD-MW-67S-0/1-0</t>
  </si>
  <si>
    <t>HD-MW-68-0/1-0</t>
  </si>
  <si>
    <t>HD-MW-69-0/1-0</t>
  </si>
  <si>
    <t>HD-MW-7-0/1-0</t>
  </si>
  <si>
    <t>HD-MW-70D-0/1-0</t>
  </si>
  <si>
    <t>HD-MW-70S-0/1-0</t>
  </si>
  <si>
    <t>HD-MW-74D-0/1-0</t>
  </si>
  <si>
    <t>HD-MW-74S-0/1-0</t>
  </si>
  <si>
    <t>HD-MW-75D-0/1-0</t>
  </si>
  <si>
    <t>HD-MW-75S-0/1-0</t>
  </si>
  <si>
    <t>HD-MW-77-0/1-0</t>
  </si>
  <si>
    <t>HD-MW-78-0/1-0</t>
  </si>
  <si>
    <t>HD-MW-79-0/1-0</t>
  </si>
  <si>
    <t>HD-MW-8-0/1-0</t>
  </si>
  <si>
    <t>HD-MW-80-0/1-0</t>
  </si>
  <si>
    <t>HD-MW-81D-0/1-0</t>
  </si>
  <si>
    <t>HD-MW-81S-0/1-0</t>
  </si>
  <si>
    <t>HD-MW-82-0/1-0</t>
  </si>
  <si>
    <t>HD-MW-83-0/1-0</t>
  </si>
  <si>
    <t>HD-MW-84-0/1-0</t>
  </si>
  <si>
    <t>HD-MW-85-0/1-0</t>
  </si>
  <si>
    <t>HD-MW-86D-0/1-0</t>
  </si>
  <si>
    <t>HD-MW-86S-0/1-0</t>
  </si>
  <si>
    <t>HD-MW-87-0/1-0</t>
  </si>
  <si>
    <t>HD-MW-88-0/1-0</t>
  </si>
  <si>
    <t>HD-MW-91-0/1-0</t>
  </si>
  <si>
    <t>HD-MW-92-0/1-0</t>
  </si>
  <si>
    <t>HD-MW-93D-0/1-0</t>
  </si>
  <si>
    <t>HD-MW-93S-0/1-0</t>
  </si>
  <si>
    <t>HD-MW-94-0/1-0</t>
  </si>
  <si>
    <t>HD-MW-95-0/1-0</t>
  </si>
  <si>
    <t>HD-MW-96D-0/1-0</t>
  </si>
  <si>
    <t>HD-MW-96S-0/1-0</t>
  </si>
  <si>
    <t>HD-MW-97-0/1-0</t>
  </si>
  <si>
    <t>HD-MW-98D-0/1-0</t>
  </si>
  <si>
    <t>HD-MW-98I-0/1-0</t>
  </si>
  <si>
    <t>HD-MW-98S-0/1-0</t>
  </si>
  <si>
    <t>HD-MW-99D-0/1-0</t>
  </si>
  <si>
    <t>HD-MW-99S-0/1-0</t>
  </si>
  <si>
    <t>HD-MW-100D-0/1-0</t>
  </si>
  <si>
    <t>HD-MW-100I-0/1-0</t>
  </si>
  <si>
    <t>HD-MW-100S-0/1-0</t>
  </si>
  <si>
    <t>HD-MW-10/1D-0/1-0</t>
  </si>
  <si>
    <t>HD-MW-10/1S-0/1-0</t>
  </si>
  <si>
    <t>HD-MW-102D-0/1-0</t>
  </si>
  <si>
    <t>HD-MW-102S-0/1-0</t>
  </si>
  <si>
    <t>HD-MW-103D-0/1-0</t>
  </si>
  <si>
    <t>HD-MW-103S-0/1-0</t>
  </si>
  <si>
    <t>HD-MW-104-0/1-0</t>
  </si>
  <si>
    <t>HD-MW-105-0/1-0</t>
  </si>
  <si>
    <t>HD-MW-106-0/1-0</t>
  </si>
  <si>
    <t>HD-MW-107-0/1-0</t>
  </si>
  <si>
    <t>HD-MW-108D-0/1-0</t>
  </si>
  <si>
    <t>HD-MW-108S-0/1-0</t>
  </si>
  <si>
    <t>HD-MW-109D-0/1-0</t>
  </si>
  <si>
    <t>HD-MW-109S-0/1-0</t>
  </si>
  <si>
    <t>HD-MW-110-0/1-0</t>
  </si>
  <si>
    <t>HD-MW-111-0/1-0</t>
  </si>
  <si>
    <t>HD-MW-112-0/1-0</t>
  </si>
  <si>
    <t>HD-MW-113-0/1-0</t>
  </si>
  <si>
    <t>HD-MW-114-0/1-0</t>
  </si>
  <si>
    <t>HD-MW-115-0/1-0</t>
  </si>
  <si>
    <t>HD-MW-116-0/1-0</t>
  </si>
  <si>
    <t>HD-MW-117-0/1-0</t>
  </si>
  <si>
    <t>HD-MW-118-0/1-0</t>
  </si>
  <si>
    <t>HD-MW-119-0/1-0</t>
  </si>
  <si>
    <t>HD-MW-120-0/1-0</t>
  </si>
  <si>
    <t>HD-MW-121-0/1-0</t>
  </si>
  <si>
    <t>HD-MW-122-0/1-0</t>
  </si>
  <si>
    <t>HD-MW-123-0/1-0</t>
  </si>
  <si>
    <t>HD-MW-124-0/1-0</t>
  </si>
  <si>
    <t>HD-MW-125-0/1-0</t>
  </si>
  <si>
    <t>HD-MW-126-0/1-0</t>
  </si>
  <si>
    <t>HD-MW-127-0/1-0</t>
  </si>
  <si>
    <t>HD-MW-128-0/1-0</t>
  </si>
  <si>
    <t>HD-MW-129-0/1-0</t>
  </si>
  <si>
    <t>HD-MW-130-0/1-0</t>
  </si>
  <si>
    <t>HD-MW-131-0/1-0</t>
  </si>
  <si>
    <t>HD-MW-132-0/1-0</t>
  </si>
  <si>
    <t>HD-MW-133-0/1-0</t>
  </si>
  <si>
    <t>HD-MW-134-0/1-0</t>
  </si>
  <si>
    <t>HD-MW-135-0/1-0</t>
  </si>
  <si>
    <t>HD-MW-136-0/1-0</t>
  </si>
  <si>
    <t>HD-MW-138-0/1-0</t>
  </si>
  <si>
    <t>HD-MW-141-0/1-0</t>
  </si>
  <si>
    <t>HD-MW-142D-0/1-0</t>
  </si>
  <si>
    <t>HD-MW-142S-0/1-0</t>
  </si>
  <si>
    <t>HD-MW-144-0/1-0</t>
  </si>
  <si>
    <t>HD-MW-146-0/1-0</t>
  </si>
  <si>
    <t>HD-MW-148-0/1-0</t>
  </si>
  <si>
    <t>HD-MW-149-0/1-0</t>
  </si>
  <si>
    <t>HD-MW-150D-0/1-0</t>
  </si>
  <si>
    <t>HD-MW-150S-0/1-0</t>
  </si>
  <si>
    <t>HD-MW-151D-0/1-0</t>
  </si>
  <si>
    <t>HD-MW-151S-0/1-0</t>
  </si>
  <si>
    <t>HD-MW-152D-0/1-0</t>
  </si>
  <si>
    <t>HD-MW-152S-0/1-0</t>
  </si>
  <si>
    <t>HD-MW-153-0/1-0</t>
  </si>
  <si>
    <t>HD-MW-154-0/1-0</t>
  </si>
  <si>
    <t>HD-MW-155-0/1-0</t>
  </si>
  <si>
    <t>HD-MW-156-0/1-0</t>
  </si>
  <si>
    <t>HD-MW-157-0/1-0</t>
  </si>
  <si>
    <t>HD-MW-158-0/1-0</t>
  </si>
  <si>
    <t>HD-MW-159-0/1-0</t>
  </si>
  <si>
    <t>HD-CW-1-0/1-0</t>
  </si>
  <si>
    <t>HD-CW-1A-0/1-0</t>
  </si>
  <si>
    <t>HD-CW-2-0/1-0</t>
  </si>
  <si>
    <t>HD-CW-3-0/1-0</t>
  </si>
  <si>
    <t>HD-CW-4-0/1-0</t>
  </si>
  <si>
    <t>HD-CW-5-0/1-0</t>
  </si>
  <si>
    <t>HD-CW-6-0/1-0</t>
  </si>
  <si>
    <t>HD-CW-7-0/1-0</t>
  </si>
  <si>
    <t>HD-CW-7A-0/1-0</t>
  </si>
  <si>
    <t>HD-CW-8-0/1-0</t>
  </si>
  <si>
    <t>HD-CW-9-0/1-0</t>
  </si>
  <si>
    <t>HD-CW-13-0/1-0</t>
  </si>
  <si>
    <t>HD-CW-14-0/1-0</t>
  </si>
  <si>
    <t>HD-CW-15-0/1-0</t>
  </si>
  <si>
    <t>HD-CW-15A-0/1-0</t>
  </si>
  <si>
    <t>HD-CW-16-0/1-0</t>
  </si>
  <si>
    <t>HD-CW-17-0/1-0</t>
  </si>
  <si>
    <t>HD-CW-18-0/1-0</t>
  </si>
  <si>
    <t>HD-CW-19-0/1-0</t>
  </si>
  <si>
    <t>HD-CW-20-0/1-0</t>
  </si>
  <si>
    <t>HD-CODORUS 1-0/1-0</t>
  </si>
  <si>
    <t>HD-CODORUS 2-0/1-0</t>
  </si>
  <si>
    <t>HD-Cole D-0/1-0</t>
  </si>
  <si>
    <t>HD-Cole F-0/1-0</t>
  </si>
  <si>
    <t>HD-MW-4 (Cole)-0/1-0</t>
  </si>
  <si>
    <t>HD-Cole B-0/1-0</t>
  </si>
  <si>
    <t>HD-Cole E deep-0/1-0</t>
  </si>
  <si>
    <t>HD-Cole E shallow-0/1-0</t>
  </si>
  <si>
    <t>HD-Lift Station Deep Foundation-0/1-0</t>
  </si>
  <si>
    <t>HD-Lift Station Toe of Slope-0/1-0</t>
  </si>
  <si>
    <t>HD-Ru-MW-1-0/1-0</t>
  </si>
  <si>
    <t>HD-Ru-MW-2-0/1-0</t>
  </si>
  <si>
    <t>HD-Ru-MW-3-0/1-0</t>
  </si>
  <si>
    <t>HD-Ru-MW-4-0/1-0</t>
  </si>
  <si>
    <t>HD-Ru-MW-5-0/1-0</t>
  </si>
  <si>
    <t>HD-Ru-MW-6-0/1-0</t>
  </si>
  <si>
    <t>HD-Ru-MW-7-0/1-0</t>
  </si>
  <si>
    <t>HD-Ru-MW-8-0/1-0</t>
  </si>
  <si>
    <t>HD-Ru-MW-9-0/1-0</t>
  </si>
  <si>
    <t>HD-Ru-MW-10-0/1-0</t>
  </si>
  <si>
    <t>HD-RW-2-0/1-0</t>
  </si>
  <si>
    <t>HD-RW-3-0/1-0</t>
  </si>
  <si>
    <t>HD-RW-4 FOLK-0/1-0</t>
  </si>
  <si>
    <t>HD-RW-5-0/1-0</t>
  </si>
  <si>
    <t>HD-SOFTAIL LIFT STATION-0/1-0</t>
  </si>
  <si>
    <t>HD-Spring at Bldg 14 S1-0/1-0</t>
  </si>
  <si>
    <t>HD-Spring at Bldg 14 S2-0/1-0</t>
  </si>
  <si>
    <t>HD-WPL-SS-7-0/1-0</t>
  </si>
  <si>
    <t>HD-WPL-SS-8-0/1-0</t>
  </si>
  <si>
    <t>HD-MW-139A-0/1-0</t>
  </si>
  <si>
    <t>HD-MW-140A-0/1-0</t>
  </si>
  <si>
    <t>HD-Cole (Flush)-0/1-0</t>
  </si>
  <si>
    <t>HD-GM-1D-0/1-0</t>
  </si>
  <si>
    <t>HD-Cole Steel-0/1-0</t>
  </si>
  <si>
    <t>HD-MW-137A-0/1-0</t>
  </si>
  <si>
    <t>HD-MW-143S-0/1-0</t>
  </si>
  <si>
    <t>HD-MW-143D-0/1-0</t>
  </si>
  <si>
    <t>HD-MW-145A-0/1-0</t>
  </si>
  <si>
    <t>HD-MW-147A-0/1-0</t>
  </si>
  <si>
    <t xml:space="preserve">5 days </t>
  </si>
  <si>
    <t>EA_ID</t>
  </si>
  <si>
    <t>Location</t>
  </si>
  <si>
    <t>Event Name</t>
  </si>
  <si>
    <t>Join</t>
  </si>
  <si>
    <t>VOCs</t>
  </si>
  <si>
    <t>MW-139A (305.5-306)</t>
  </si>
  <si>
    <t>MW-139A Waterloo Screening Sampling</t>
  </si>
  <si>
    <t>WaterVOCs</t>
  </si>
  <si>
    <t>MW-139A (333.5-334)</t>
  </si>
  <si>
    <t>HD-MW-139A-333.5/334-0</t>
  </si>
  <si>
    <t>MW-139A (365-365.5)</t>
  </si>
  <si>
    <t>HD-MW-139A-365/365.5-0</t>
  </si>
  <si>
    <t>MW-139A (421.5-422)</t>
  </si>
  <si>
    <t>HD-MW-139A-421.5/422-0</t>
  </si>
  <si>
    <t>MW-139A (454-454.5)</t>
  </si>
  <si>
    <t>HD-MW-139A-454/454.5-0</t>
  </si>
  <si>
    <t>MW-140A (209.5-210)</t>
  </si>
  <si>
    <t>HD-MW-140A-209.5/210-0</t>
  </si>
  <si>
    <t>MW-140A Waterloo Screening Sampling</t>
  </si>
  <si>
    <t>MW-140A (285-285.5)</t>
  </si>
  <si>
    <t>HD-MW-140A-285/285.5-0</t>
  </si>
  <si>
    <t>MW-140A (323.5-324)</t>
  </si>
  <si>
    <t>HD-MW-140A-323.5/324-0</t>
  </si>
  <si>
    <t>MW-140A (372-372.5)</t>
  </si>
  <si>
    <t>HD-MW-140A-372/372.5-0</t>
  </si>
  <si>
    <t>MW-140A (407.5-408)</t>
  </si>
  <si>
    <t>HD-MW-140A-407.5/408-0</t>
  </si>
  <si>
    <t>Company: GSC</t>
  </si>
  <si>
    <t>HD-COD-SW-10-0/1-0</t>
  </si>
  <si>
    <t>HD-COD-SW-11-0/1-0</t>
  </si>
  <si>
    <t>HD-COD-SW-12-0/1-0</t>
  </si>
  <si>
    <t>HD-COD-SW-13-0/1-0</t>
  </si>
  <si>
    <t>HD-COD-SW-14-0/1-0</t>
  </si>
  <si>
    <t>HD-COD-SW-15-0/1-0</t>
  </si>
  <si>
    <t>HD-COD-SW-16-0/1-0</t>
  </si>
  <si>
    <t>HD-COD-SW-17-0/1-0</t>
  </si>
  <si>
    <t>HD-COD-SW-18-0/1-0</t>
  </si>
  <si>
    <t>HD-COD-SW-6-0/1-0</t>
  </si>
  <si>
    <t>HD-COD-SW-6-0/2-0</t>
  </si>
  <si>
    <t>HD-COD-SW-7-0/1-0</t>
  </si>
  <si>
    <t>HD-COD-SW-7-0/2-0</t>
  </si>
  <si>
    <t>HD-COD-SW-8-0/1-0</t>
  </si>
  <si>
    <t>HD-COD-SW-8-0/2-0</t>
  </si>
  <si>
    <t>HD-COD-SW-9-0/1-0</t>
  </si>
  <si>
    <t>HD-COD-SW-9-0/2-0</t>
  </si>
  <si>
    <t>Alkalinity (Carb/Bicarb), SO4, CL, NO3 2320B/300.0</t>
  </si>
  <si>
    <r>
      <t xml:space="preserve">Special Instructions/QC Requirements &amp; Comments:    </t>
    </r>
    <r>
      <rPr>
        <b/>
        <sz val="14"/>
        <rFont val="Times New Roman"/>
        <family val="1"/>
      </rPr>
      <t>CLP Like Deliverables</t>
    </r>
  </si>
  <si>
    <r>
      <t>TAT if different from Below:</t>
    </r>
    <r>
      <rPr>
        <b/>
        <u/>
        <sz val="8"/>
        <rFont val="Times New Roman"/>
        <family val="1"/>
      </rPr>
      <t xml:space="preserve"> </t>
    </r>
    <r>
      <rPr>
        <b/>
        <u/>
        <sz val="8"/>
        <color rgb="FFFF0000"/>
        <rFont val="Times New Roman"/>
        <family val="1"/>
      </rPr>
      <t>Standard</t>
    </r>
  </si>
  <si>
    <t>Relinquished by (Print and Sign):</t>
  </si>
  <si>
    <t>Lab Contact: Carrie Gamber</t>
  </si>
  <si>
    <t>VOCs (8260C)</t>
  </si>
  <si>
    <t>1,4-Dioxane (SW846 8270D LL)</t>
  </si>
  <si>
    <t>Total Cyanide (SW-846 9014)</t>
  </si>
  <si>
    <t>Total Na, Ca, K, and Mg  (SW846 6020A)</t>
  </si>
  <si>
    <t>DOC (SW-846 9060A)</t>
  </si>
  <si>
    <t>Sulfide (SM20 4500 S2)</t>
  </si>
  <si>
    <t>Iron, Ferrous and Ferric (SM20 3500 Fe B mod.)</t>
  </si>
  <si>
    <t>Diss. Na, Ca, Mg, K, Mn, Fe-SW846 6020A</t>
  </si>
  <si>
    <t xml:space="preserve">Diss. Carbon Dioxide-RSK-175 </t>
  </si>
  <si>
    <t xml:space="preserve">Diss. Ethene, Ethane, Methane (RSK-175) </t>
  </si>
  <si>
    <t>Y</t>
  </si>
  <si>
    <t>HD-COD-SW-19-0/1-0</t>
  </si>
  <si>
    <t>HD-COD-SW-20-0/1-0</t>
  </si>
  <si>
    <t>HD-COD-SW-21-0/1-0</t>
  </si>
  <si>
    <t>HD-COD-SW-22-0/1-0</t>
  </si>
  <si>
    <t>HD-COD-SW-23-0/1-0</t>
  </si>
  <si>
    <t>HD-COD-SW-24-0/1-0</t>
  </si>
  <si>
    <t>HD-COD-SW-25-0/1-0</t>
  </si>
  <si>
    <t>HD-COD-SW-26-0/1-0</t>
  </si>
  <si>
    <t>HD-COD-SW-27-0/1-0</t>
  </si>
  <si>
    <t>HD-COD-SW-28-0/1-0</t>
  </si>
  <si>
    <t>HD-COD-SW-29-0/1-0</t>
  </si>
  <si>
    <t>Preservation Used:  1= Ice,  2= HCl;  3= H2SO4;  4=HNO3;  5=NaOH; 6= Unpreserved 7=Zinc Acetate &amp; NaOH</t>
  </si>
  <si>
    <t xml:space="preserve">2015 Comprehensive Event </t>
  </si>
  <si>
    <t>Job No.   10012.27</t>
  </si>
  <si>
    <t>___1____   of __1___  COCs</t>
  </si>
  <si>
    <t>HD-QC7-0/1-2</t>
  </si>
  <si>
    <t>TAP2015092301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</si>
</sst>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h:mm;@"/>
    <numFmt numFmtId="165" formatCode="00000"/>
    <numFmt numFmtId="166" formatCode="m/d/yyyy;@"/>
    <numFmt numFmtId="167" formatCode="m/d/yy;@"/>
  </numFmts>
  <fonts count="38" x14ac:knownFonts="1">
    <font>
      <sz val="10"/>
      <name val="Arial"/>
    </font>
    <font>
      <sz val="10"/>
      <name val="Arial"/>
      <family val="2"/>
    </font>
    <font>
      <sz val="10"/>
      <name val="Times New Roman"/>
      <family val="1"/>
    </font>
    <font>
      <b/>
      <sz val="14"/>
      <name val="Times New Roman"/>
      <family val="1"/>
    </font>
    <font>
      <b/>
      <u/>
      <sz val="12"/>
      <name val="Times New Roman"/>
      <family val="1"/>
    </font>
    <font>
      <b/>
      <sz val="10"/>
      <name val="Times New Roman"/>
      <family val="1"/>
    </font>
    <font>
      <b/>
      <sz val="8"/>
      <name val="Times New Roman"/>
      <family val="1"/>
    </font>
    <font>
      <b/>
      <sz val="9"/>
      <name val="Times New Roman"/>
      <family val="1"/>
    </font>
    <font>
      <b/>
      <sz val="10"/>
      <name val="Arial"/>
      <family val="2"/>
    </font>
    <font>
      <b/>
      <sz val="11"/>
      <name val="Times New Roman"/>
      <family val="1"/>
    </font>
    <font>
      <b/>
      <i/>
      <sz val="10"/>
      <name val="Times New Roman"/>
      <family val="1"/>
    </font>
    <font>
      <b/>
      <sz val="18"/>
      <name val="Times New Roman"/>
      <family val="1"/>
    </font>
    <font>
      <sz val="10"/>
      <name val="Arial"/>
      <family val="2"/>
    </font>
    <font>
      <b/>
      <sz val="10"/>
      <color indexed="8"/>
      <name val="Times New Roman"/>
      <family val="1"/>
    </font>
    <font>
      <sz val="10"/>
      <color indexed="8"/>
      <name val="Arial"/>
      <family val="2"/>
    </font>
    <font>
      <i/>
      <sz val="10"/>
      <name val="Arial"/>
      <family val="2"/>
    </font>
    <font>
      <i/>
      <sz val="10"/>
      <name val="Times New Roman"/>
      <family val="1"/>
    </font>
    <font>
      <b/>
      <i/>
      <sz val="10"/>
      <name val="Arial"/>
      <family val="2"/>
    </font>
    <font>
      <sz val="10"/>
      <color indexed="8"/>
      <name val="Times New Roman"/>
      <family val="1"/>
    </font>
    <font>
      <b/>
      <u/>
      <sz val="10"/>
      <name val="Arial"/>
      <family val="2"/>
    </font>
    <font>
      <sz val="14"/>
      <name val="Arial"/>
      <family val="2"/>
    </font>
    <font>
      <sz val="11"/>
      <name val="Arial"/>
      <family val="2"/>
    </font>
    <font>
      <sz val="10"/>
      <name val="Arial"/>
      <family val="2"/>
    </font>
    <font>
      <sz val="14"/>
      <name val="Arial"/>
      <family val="2"/>
    </font>
    <font>
      <b/>
      <sz val="10"/>
      <color indexed="10"/>
      <name val="Times New Roman"/>
      <family val="1"/>
    </font>
    <font>
      <u/>
      <sz val="8"/>
      <name val="Times New Roman"/>
      <family val="1"/>
    </font>
    <font>
      <b/>
      <sz val="10"/>
      <color indexed="8"/>
      <name val="Arial"/>
      <family val="2"/>
    </font>
    <font>
      <b/>
      <sz val="10"/>
      <name val="Arial"/>
      <family val="2"/>
    </font>
    <font>
      <sz val="8"/>
      <name val="Arial"/>
      <family val="2"/>
    </font>
    <font>
      <b/>
      <sz val="16"/>
      <name val="Times New Roman"/>
      <family val="1"/>
    </font>
    <font>
      <sz val="10"/>
      <color rgb="FFFF0000"/>
      <name val="Arial"/>
      <family val="2"/>
    </font>
    <font>
      <sz val="10"/>
      <color rgb="FFFF0000"/>
      <name val="Times New Roman"/>
      <family val="1"/>
    </font>
    <font>
      <sz val="10"/>
      <color indexed="8"/>
      <name val="Arial"/>
      <family val="2"/>
    </font>
    <font>
      <b/>
      <u/>
      <sz val="8"/>
      <name val="Times New Roman"/>
      <family val="1"/>
    </font>
    <font>
      <sz val="11"/>
      <color indexed="8"/>
      <name val="Calibri"/>
      <family val="2"/>
    </font>
    <font>
      <sz val="10"/>
      <color indexed="8"/>
      <name val="Arial"/>
      <family val="2"/>
    </font>
    <font>
      <sz val="11"/>
      <color indexed="8"/>
      <name val="Calibri"/>
      <family val="2"/>
    </font>
    <font>
      <b/>
      <u/>
      <sz val="8"/>
      <color rgb="FFFF0000"/>
      <name val="Times New Roman"/>
      <family val="1"/>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22"/>
        <bgColor indexed="0"/>
      </patternFill>
    </fill>
    <fill>
      <patternFill patternType="solid">
        <fgColor rgb="FFFFFF00"/>
        <bgColor indexed="64"/>
      </patternFill>
    </fill>
    <fill>
      <patternFill patternType="solid">
        <fgColor theme="0"/>
        <bgColor indexed="64"/>
      </patternFill>
    </fill>
  </fills>
  <borders count="66">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style="thin">
        <color indexed="22"/>
      </left>
      <right style="thin">
        <color indexed="22"/>
      </right>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8"/>
      </left>
      <right style="thin">
        <color indexed="8"/>
      </right>
      <top style="thin">
        <color indexed="8"/>
      </top>
      <bottom style="thin">
        <color indexed="8"/>
      </bottom>
      <diagonal/>
    </border>
  </borders>
  <cellStyleXfs count="5">
    <xf numFmtId="0" fontId="0" fillId="0" borderId="0"/>
    <xf numFmtId="0" fontId="14" fillId="0" borderId="0"/>
    <xf numFmtId="0" fontId="14" fillId="0" borderId="0"/>
    <xf numFmtId="0" fontId="32" fillId="0" borderId="0"/>
    <xf numFmtId="0" fontId="35" fillId="0" borderId="0"/>
  </cellStyleXfs>
  <cellXfs count="297">
    <xf numFmtId="0" fontId="0" fillId="0" borderId="0" xfId="0"/>
    <xf numFmtId="0" fontId="2" fillId="0" borderId="0" xfId="0" applyFont="1"/>
    <xf numFmtId="0" fontId="2" fillId="0" borderId="0" xfId="0" applyFont="1" applyProtection="1">
      <protection locked="0"/>
    </xf>
    <xf numFmtId="0" fontId="2" fillId="0" borderId="0" xfId="0" applyFont="1" applyBorder="1" applyProtection="1">
      <protection locked="0"/>
    </xf>
    <xf numFmtId="0" fontId="0" fillId="0" borderId="0" xfId="0" quotePrefix="1" applyAlignment="1">
      <alignment horizontal="right"/>
    </xf>
    <xf numFmtId="0" fontId="19" fillId="0" borderId="0" xfId="0" applyFont="1" applyAlignment="1">
      <alignment horizontal="center"/>
    </xf>
    <xf numFmtId="0" fontId="20" fillId="0" borderId="0" xfId="0" applyFont="1"/>
    <xf numFmtId="0" fontId="21" fillId="0" borderId="0" xfId="0" applyFont="1"/>
    <xf numFmtId="0" fontId="1" fillId="0" borderId="0" xfId="0" applyFont="1"/>
    <xf numFmtId="0" fontId="17" fillId="0" borderId="0" xfId="0" applyFont="1"/>
    <xf numFmtId="0" fontId="2" fillId="0" borderId="0" xfId="0" applyFont="1" applyBorder="1"/>
    <xf numFmtId="165" fontId="0" fillId="0" borderId="0" xfId="0" quotePrefix="1" applyNumberFormat="1" applyAlignment="1">
      <alignment horizontal="right"/>
    </xf>
    <xf numFmtId="0" fontId="23" fillId="0" borderId="0" xfId="0" applyFont="1"/>
    <xf numFmtId="0" fontId="22" fillId="0" borderId="0" xfId="0" applyFont="1" applyAlignment="1">
      <alignment horizontal="left"/>
    </xf>
    <xf numFmtId="0" fontId="22" fillId="0" borderId="0" xfId="0" applyFont="1" applyAlignment="1">
      <alignment horizontal="right"/>
    </xf>
    <xf numFmtId="0" fontId="24" fillId="0" borderId="0" xfId="0" applyFont="1" applyProtection="1">
      <protection locked="0"/>
    </xf>
    <xf numFmtId="164" fontId="2" fillId="0" borderId="4" xfId="0" applyNumberFormat="1" applyFont="1" applyFill="1" applyBorder="1" applyAlignment="1" applyProtection="1">
      <alignment horizontal="center" vertical="center"/>
      <protection hidden="1"/>
    </xf>
    <xf numFmtId="164" fontId="2" fillId="0" borderId="4" xfId="0" quotePrefix="1" applyNumberFormat="1" applyFont="1" applyFill="1" applyBorder="1" applyAlignment="1" applyProtection="1">
      <alignment horizontal="center" vertical="center"/>
      <protection hidden="1"/>
    </xf>
    <xf numFmtId="0" fontId="2" fillId="3" borderId="0" xfId="0" applyFont="1" applyFill="1" applyBorder="1" applyAlignment="1" applyProtection="1">
      <protection hidden="1"/>
    </xf>
    <xf numFmtId="0" fontId="2" fillId="3" borderId="10" xfId="0" applyFont="1" applyFill="1" applyBorder="1" applyAlignment="1" applyProtection="1">
      <protection hidden="1"/>
    </xf>
    <xf numFmtId="0" fontId="5" fillId="4" borderId="4" xfId="0" applyFont="1" applyFill="1" applyBorder="1" applyAlignment="1" applyProtection="1">
      <alignment horizontal="center" vertical="center"/>
      <protection hidden="1"/>
    </xf>
    <xf numFmtId="0" fontId="5" fillId="4" borderId="4" xfId="0" applyFont="1" applyFill="1" applyBorder="1" applyAlignment="1" applyProtection="1">
      <alignment horizontal="center"/>
      <protection hidden="1"/>
    </xf>
    <xf numFmtId="0" fontId="0" fillId="0" borderId="0" xfId="0" applyAlignment="1"/>
    <xf numFmtId="0" fontId="14" fillId="0" borderId="11" xfId="2" applyFont="1" applyFill="1" applyBorder="1" applyAlignment="1"/>
    <xf numFmtId="0" fontId="14" fillId="0" borderId="0" xfId="2" applyFont="1" applyFill="1" applyBorder="1" applyAlignment="1"/>
    <xf numFmtId="0" fontId="0" fillId="0" borderId="0" xfId="0" applyBorder="1" applyAlignment="1"/>
    <xf numFmtId="0" fontId="26" fillId="2" borderId="0" xfId="2" applyFont="1" applyFill="1" applyBorder="1" applyAlignment="1">
      <alignment horizontal="center"/>
    </xf>
    <xf numFmtId="0" fontId="27" fillId="2" borderId="0" xfId="0" applyFont="1" applyFill="1"/>
    <xf numFmtId="0" fontId="2" fillId="4" borderId="4" xfId="0" applyFont="1" applyFill="1" applyBorder="1" applyAlignment="1" applyProtection="1">
      <alignment horizontal="right" vertical="top"/>
      <protection hidden="1"/>
    </xf>
    <xf numFmtId="0" fontId="2" fillId="3" borderId="4" xfId="0" applyFont="1" applyFill="1" applyBorder="1" applyAlignment="1" applyProtection="1">
      <alignment horizontal="center" vertical="center"/>
      <protection hidden="1"/>
    </xf>
    <xf numFmtId="0" fontId="22" fillId="0" borderId="43" xfId="0" applyFont="1" applyFill="1" applyBorder="1" applyAlignment="1" applyProtection="1">
      <alignment vertical="top"/>
      <protection hidden="1"/>
    </xf>
    <xf numFmtId="0" fontId="0" fillId="2" borderId="0" xfId="0" applyFill="1"/>
    <xf numFmtId="0" fontId="0" fillId="0" borderId="0" xfId="0" applyFill="1"/>
    <xf numFmtId="166" fontId="0" fillId="0" borderId="0" xfId="0" applyNumberFormat="1"/>
    <xf numFmtId="166" fontId="0" fillId="0" borderId="0" xfId="0" applyNumberFormat="1" applyFill="1"/>
    <xf numFmtId="166" fontId="0" fillId="2" borderId="0" xfId="0" applyNumberFormat="1" applyFill="1"/>
    <xf numFmtId="164" fontId="0" fillId="0" borderId="0" xfId="0" applyNumberFormat="1"/>
    <xf numFmtId="164" fontId="0" fillId="0" borderId="0" xfId="0" applyNumberFormat="1" applyFill="1"/>
    <xf numFmtId="164" fontId="0" fillId="2" borderId="0" xfId="0" applyNumberFormat="1" applyFill="1"/>
    <xf numFmtId="0" fontId="0" fillId="2" borderId="0" xfId="0" quotePrefix="1" applyNumberFormat="1" applyFill="1"/>
    <xf numFmtId="166" fontId="0" fillId="2" borderId="0" xfId="0" quotePrefix="1" applyNumberFormat="1" applyFill="1"/>
    <xf numFmtId="164" fontId="0" fillId="2" borderId="0" xfId="0" quotePrefix="1" applyNumberFormat="1" applyFill="1"/>
    <xf numFmtId="0" fontId="26" fillId="5" borderId="49" xfId="2" applyFont="1" applyFill="1" applyBorder="1" applyAlignment="1">
      <alignment horizontal="center"/>
    </xf>
    <xf numFmtId="0" fontId="14" fillId="0" borderId="50" xfId="2" applyFont="1" applyFill="1" applyBorder="1" applyAlignment="1"/>
    <xf numFmtId="0" fontId="8" fillId="2" borderId="0" xfId="0" applyFont="1" applyFill="1"/>
    <xf numFmtId="0" fontId="32" fillId="0" borderId="13" xfId="1" applyFont="1" applyFill="1" applyBorder="1" applyAlignment="1"/>
    <xf numFmtId="14" fontId="2" fillId="0" borderId="0" xfId="0" applyNumberFormat="1" applyFont="1"/>
    <xf numFmtId="0" fontId="5" fillId="4" borderId="14" xfId="0" applyFont="1" applyFill="1" applyBorder="1" applyAlignment="1" applyProtection="1">
      <alignment horizontal="center"/>
      <protection hidden="1"/>
    </xf>
    <xf numFmtId="0" fontId="5" fillId="4" borderId="55" xfId="0" applyFont="1" applyFill="1" applyBorder="1" applyAlignment="1" applyProtection="1">
      <alignment horizontal="center" vertical="center"/>
      <protection hidden="1"/>
    </xf>
    <xf numFmtId="0" fontId="5" fillId="4" borderId="56" xfId="0" applyFont="1" applyFill="1" applyBorder="1" applyAlignment="1" applyProtection="1">
      <alignment horizontal="center" vertical="center"/>
      <protection hidden="1"/>
    </xf>
    <xf numFmtId="0" fontId="2" fillId="2" borderId="5" xfId="0" applyFont="1" applyFill="1" applyBorder="1" applyProtection="1">
      <protection hidden="1"/>
    </xf>
    <xf numFmtId="0" fontId="5" fillId="4" borderId="6" xfId="0" applyFont="1" applyFill="1" applyBorder="1" applyAlignment="1" applyProtection="1">
      <alignment horizontal="center" vertical="center"/>
      <protection hidden="1"/>
    </xf>
    <xf numFmtId="0" fontId="5" fillId="4" borderId="57" xfId="0" applyFont="1" applyFill="1" applyBorder="1" applyAlignment="1" applyProtection="1">
      <alignment horizontal="center" vertical="center"/>
      <protection hidden="1"/>
    </xf>
    <xf numFmtId="164" fontId="2" fillId="3" borderId="40" xfId="0" applyNumberFormat="1" applyFont="1" applyFill="1" applyBorder="1" applyAlignment="1" applyProtection="1">
      <alignment horizontal="center"/>
      <protection hidden="1"/>
    </xf>
    <xf numFmtId="0" fontId="2" fillId="3" borderId="40" xfId="0" applyFont="1" applyFill="1" applyBorder="1" applyAlignment="1" applyProtection="1">
      <alignment horizontal="center" vertical="center"/>
      <protection hidden="1"/>
    </xf>
    <xf numFmtId="164" fontId="2" fillId="0" borderId="55" xfId="0" applyNumberFormat="1" applyFont="1" applyFill="1" applyBorder="1" applyAlignment="1" applyProtection="1">
      <alignment horizontal="center" vertical="center"/>
      <protection hidden="1"/>
    </xf>
    <xf numFmtId="0" fontId="2" fillId="3" borderId="59" xfId="0" applyFont="1" applyFill="1" applyBorder="1" applyAlignment="1" applyProtection="1">
      <alignment horizontal="center"/>
      <protection hidden="1"/>
    </xf>
    <xf numFmtId="0" fontId="2" fillId="3" borderId="55" xfId="0" applyFont="1" applyFill="1" applyBorder="1" applyAlignment="1" applyProtection="1">
      <alignment horizontal="center" vertical="center"/>
      <protection hidden="1"/>
    </xf>
    <xf numFmtId="0" fontId="30" fillId="4" borderId="14" xfId="0" applyFont="1" applyFill="1" applyBorder="1" applyAlignment="1" applyProtection="1">
      <alignment vertical="top"/>
      <protection hidden="1"/>
    </xf>
    <xf numFmtId="0" fontId="0" fillId="3" borderId="30" xfId="0" applyFill="1" applyBorder="1" applyAlignment="1" applyProtection="1">
      <alignment horizontal="right" vertical="top"/>
      <protection hidden="1"/>
    </xf>
    <xf numFmtId="0" fontId="2" fillId="2" borderId="42" xfId="0" applyFont="1" applyFill="1" applyBorder="1" applyProtection="1">
      <protection hidden="1"/>
    </xf>
    <xf numFmtId="0" fontId="2" fillId="2" borderId="44" xfId="0" applyFont="1" applyFill="1" applyBorder="1" applyProtection="1">
      <protection hidden="1"/>
    </xf>
    <xf numFmtId="0" fontId="2" fillId="3" borderId="53"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56" xfId="0" applyFont="1" applyFill="1" applyBorder="1" applyAlignment="1" applyProtection="1">
      <alignment horizontal="center" vertical="center"/>
      <protection hidden="1"/>
    </xf>
    <xf numFmtId="0" fontId="5" fillId="4" borderId="61" xfId="0" applyFont="1" applyFill="1" applyBorder="1" applyAlignment="1" applyProtection="1">
      <alignment horizontal="center" vertical="center"/>
      <protection hidden="1"/>
    </xf>
    <xf numFmtId="0" fontId="5" fillId="4" borderId="12" xfId="0" applyFont="1" applyFill="1" applyBorder="1" applyAlignment="1" applyProtection="1">
      <alignment horizontal="center" vertical="center"/>
      <protection hidden="1"/>
    </xf>
    <xf numFmtId="0" fontId="5" fillId="4" borderId="60" xfId="0" applyFont="1" applyFill="1" applyBorder="1" applyAlignment="1" applyProtection="1">
      <alignment horizontal="center" vertical="center"/>
      <protection hidden="1"/>
    </xf>
    <xf numFmtId="1" fontId="2" fillId="0" borderId="53" xfId="0" applyNumberFormat="1" applyFont="1" applyFill="1" applyBorder="1" applyAlignment="1" applyProtection="1">
      <alignment horizontal="center" vertical="center"/>
      <protection hidden="1"/>
    </xf>
    <xf numFmtId="1" fontId="2" fillId="0" borderId="14" xfId="0" applyNumberFormat="1" applyFont="1" applyFill="1" applyBorder="1" applyAlignment="1" applyProtection="1">
      <alignment horizontal="center" vertical="center"/>
      <protection hidden="1"/>
    </xf>
    <xf numFmtId="1" fontId="2" fillId="0" borderId="56" xfId="0" applyNumberFormat="1" applyFont="1" applyFill="1" applyBorder="1" applyAlignment="1" applyProtection="1">
      <alignment horizontal="center" vertical="center"/>
      <protection hidden="1"/>
    </xf>
    <xf numFmtId="0" fontId="2" fillId="2" borderId="21" xfId="0" applyFont="1" applyFill="1" applyBorder="1" applyProtection="1">
      <protection hidden="1"/>
    </xf>
    <xf numFmtId="0" fontId="2" fillId="3" borderId="52"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54" xfId="0" applyFont="1" applyFill="1" applyBorder="1" applyAlignment="1" applyProtection="1">
      <alignment horizontal="center" vertical="center"/>
      <protection hidden="1"/>
    </xf>
    <xf numFmtId="0" fontId="5" fillId="0" borderId="39" xfId="0" applyFont="1" applyBorder="1" applyAlignment="1" applyProtection="1">
      <alignment horizontal="center" wrapText="1"/>
      <protection hidden="1"/>
    </xf>
    <xf numFmtId="0" fontId="5" fillId="0" borderId="40" xfId="0" applyFont="1" applyBorder="1" applyAlignment="1" applyProtection="1">
      <alignment horizontal="center" wrapText="1"/>
      <protection hidden="1"/>
    </xf>
    <xf numFmtId="0" fontId="5" fillId="0" borderId="40" xfId="0" applyFont="1" applyBorder="1" applyAlignment="1" applyProtection="1">
      <alignment horizontal="center"/>
      <protection hidden="1"/>
    </xf>
    <xf numFmtId="0" fontId="6" fillId="0" borderId="53" xfId="0" applyFont="1" applyBorder="1" applyAlignment="1" applyProtection="1">
      <alignment horizontal="center" wrapText="1"/>
      <protection hidden="1"/>
    </xf>
    <xf numFmtId="0" fontId="14" fillId="0" borderId="13" xfId="1" applyFont="1" applyFill="1" applyBorder="1" applyAlignment="1"/>
    <xf numFmtId="0" fontId="30" fillId="6" borderId="14" xfId="0" applyFont="1" applyFill="1" applyBorder="1" applyAlignment="1">
      <alignment horizontal="center" vertical="top"/>
    </xf>
    <xf numFmtId="0" fontId="14" fillId="0" borderId="0" xfId="1" applyFont="1" applyFill="1" applyBorder="1" applyAlignment="1"/>
    <xf numFmtId="0" fontId="34" fillId="5" borderId="65" xfId="3" applyFont="1" applyFill="1" applyBorder="1" applyAlignment="1">
      <alignment horizontal="center"/>
    </xf>
    <xf numFmtId="0" fontId="34" fillId="0" borderId="11" xfId="3" applyFont="1" applyFill="1" applyBorder="1" applyAlignment="1">
      <alignment horizontal="right"/>
    </xf>
    <xf numFmtId="0" fontId="34" fillId="0" borderId="11" xfId="3" applyFont="1" applyFill="1" applyBorder="1" applyAlignment="1"/>
    <xf numFmtId="0" fontId="2" fillId="3" borderId="3" xfId="0" applyFont="1" applyFill="1" applyBorder="1" applyAlignment="1" applyProtection="1">
      <alignment horizontal="center"/>
      <protection hidden="1"/>
    </xf>
    <xf numFmtId="0" fontId="2" fillId="3" borderId="4" xfId="0" applyFont="1" applyFill="1" applyBorder="1" applyAlignment="1" applyProtection="1">
      <alignment horizontal="center"/>
      <protection hidden="1"/>
    </xf>
    <xf numFmtId="0" fontId="36" fillId="0" borderId="11" xfId="4" applyFont="1" applyFill="1" applyBorder="1" applyAlignment="1"/>
    <xf numFmtId="0" fontId="36" fillId="0" borderId="0" xfId="4" applyFont="1" applyFill="1" applyBorder="1" applyAlignment="1"/>
    <xf numFmtId="0" fontId="0" fillId="0" borderId="0" xfId="0" applyFill="1" applyBorder="1" applyAlignment="1"/>
    <xf numFmtId="0" fontId="36" fillId="0" borderId="0" xfId="4" applyFont="1" applyFill="1" applyBorder="1" applyAlignment="1">
      <alignment horizontal="center"/>
    </xf>
    <xf numFmtId="167" fontId="2" fillId="3" borderId="39" xfId="0" applyNumberFormat="1" applyFont="1" applyFill="1" applyBorder="1" applyAlignment="1" applyProtection="1">
      <alignment horizontal="center"/>
      <protection hidden="1"/>
    </xf>
    <xf numFmtId="167" fontId="2" fillId="3" borderId="61" xfId="0" applyNumberFormat="1" applyFont="1" applyFill="1" applyBorder="1" applyAlignment="1" applyProtection="1">
      <alignment horizontal="center"/>
      <protection hidden="1"/>
    </xf>
    <xf numFmtId="167" fontId="2" fillId="3" borderId="63" xfId="0" applyNumberFormat="1" applyFont="1" applyFill="1" applyBorder="1" applyAlignment="1" applyProtection="1">
      <alignment horizontal="center"/>
      <protection hidden="1"/>
    </xf>
    <xf numFmtId="0" fontId="18" fillId="3" borderId="43" xfId="0" applyFont="1" applyFill="1" applyBorder="1" applyAlignment="1" applyProtection="1">
      <alignment horizontal="center"/>
      <protection hidden="1"/>
    </xf>
    <xf numFmtId="0" fontId="18" fillId="3" borderId="31" xfId="0" applyFont="1" applyFill="1" applyBorder="1" applyAlignment="1" applyProtection="1">
      <alignment horizontal="center"/>
      <protection hidden="1"/>
    </xf>
    <xf numFmtId="0" fontId="18" fillId="3" borderId="32" xfId="0" applyFont="1" applyFill="1" applyBorder="1" applyAlignment="1" applyProtection="1">
      <alignment horizontal="center"/>
      <protection hidden="1"/>
    </xf>
    <xf numFmtId="0" fontId="2" fillId="0" borderId="30" xfId="0" applyFont="1"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5" fillId="0" borderId="35" xfId="0" applyFont="1" applyBorder="1" applyAlignment="1" applyProtection="1">
      <alignment horizontal="left" vertical="justify"/>
      <protection hidden="1"/>
    </xf>
    <xf numFmtId="0" fontId="2" fillId="0" borderId="20" xfId="0" applyFont="1" applyBorder="1" applyAlignment="1" applyProtection="1">
      <alignment vertical="top"/>
      <protection hidden="1"/>
    </xf>
    <xf numFmtId="0" fontId="2" fillId="0" borderId="15" xfId="0" applyFont="1" applyBorder="1" applyAlignment="1" applyProtection="1">
      <alignment vertical="top"/>
      <protection hidden="1"/>
    </xf>
    <xf numFmtId="0" fontId="2" fillId="0" borderId="21" xfId="0" applyFont="1" applyBorder="1" applyAlignment="1" applyProtection="1">
      <alignment vertical="top"/>
      <protection hidden="1"/>
    </xf>
    <xf numFmtId="0" fontId="2" fillId="0" borderId="24" xfId="0" applyFont="1" applyBorder="1" applyAlignment="1" applyProtection="1">
      <alignment vertical="top"/>
      <protection hidden="1"/>
    </xf>
    <xf numFmtId="0" fontId="2" fillId="0" borderId="18" xfId="0" applyFont="1" applyBorder="1" applyAlignment="1" applyProtection="1">
      <alignment vertical="top"/>
      <protection hidden="1"/>
    </xf>
    <xf numFmtId="0" fontId="2" fillId="0" borderId="25" xfId="0" applyFont="1" applyBorder="1" applyAlignment="1" applyProtection="1">
      <alignment vertical="top"/>
      <protection hidden="1"/>
    </xf>
    <xf numFmtId="0" fontId="2" fillId="0" borderId="8" xfId="0" applyFont="1" applyBorder="1" applyAlignment="1" applyProtection="1">
      <alignment vertical="top"/>
      <protection hidden="1"/>
    </xf>
    <xf numFmtId="0" fontId="2" fillId="0" borderId="16" xfId="0" applyFont="1" applyBorder="1" applyAlignment="1" applyProtection="1">
      <alignment vertical="top"/>
      <protection hidden="1"/>
    </xf>
    <xf numFmtId="0" fontId="2" fillId="0" borderId="17" xfId="0" applyFont="1" applyBorder="1" applyAlignment="1" applyProtection="1">
      <alignment vertical="top"/>
      <protection hidden="1"/>
    </xf>
    <xf numFmtId="0" fontId="2" fillId="0" borderId="19" xfId="0" applyFont="1" applyBorder="1" applyAlignment="1" applyProtection="1">
      <alignment vertical="top"/>
      <protection hidden="1"/>
    </xf>
    <xf numFmtId="0" fontId="18" fillId="3" borderId="46" xfId="0" applyFont="1" applyFill="1" applyBorder="1" applyAlignment="1" applyProtection="1">
      <alignment horizontal="center"/>
      <protection hidden="1"/>
    </xf>
    <xf numFmtId="0" fontId="18" fillId="3" borderId="47" xfId="0" applyFont="1" applyFill="1" applyBorder="1" applyAlignment="1" applyProtection="1">
      <alignment horizontal="center"/>
      <protection hidden="1"/>
    </xf>
    <xf numFmtId="0" fontId="18" fillId="3" borderId="48" xfId="0" applyFont="1" applyFill="1" applyBorder="1" applyAlignment="1" applyProtection="1">
      <alignment horizontal="center"/>
      <protection hidden="1"/>
    </xf>
    <xf numFmtId="0" fontId="2" fillId="0" borderId="26" xfId="0" applyFont="1" applyBorder="1" applyAlignment="1" applyProtection="1">
      <alignment vertical="top"/>
      <protection hidden="1"/>
    </xf>
    <xf numFmtId="0" fontId="2" fillId="0" borderId="27" xfId="0" applyFont="1" applyBorder="1" applyAlignment="1" applyProtection="1">
      <alignment vertical="top"/>
      <protection hidden="1"/>
    </xf>
    <xf numFmtId="0" fontId="13" fillId="2" borderId="20" xfId="0" applyFont="1" applyFill="1" applyBorder="1" applyAlignment="1" applyProtection="1">
      <alignment horizontal="center"/>
      <protection hidden="1"/>
    </xf>
    <xf numFmtId="0" fontId="14" fillId="2" borderId="15" xfId="0" applyFont="1" applyFill="1" applyBorder="1" applyAlignment="1" applyProtection="1">
      <alignment horizontal="center"/>
      <protection hidden="1"/>
    </xf>
    <xf numFmtId="0" fontId="14" fillId="2" borderId="16" xfId="0" applyFont="1" applyFill="1" applyBorder="1" applyAlignment="1" applyProtection="1">
      <alignment horizontal="center"/>
      <protection hidden="1"/>
    </xf>
    <xf numFmtId="0" fontId="2" fillId="3" borderId="37" xfId="0" applyFont="1" applyFill="1" applyBorder="1" applyAlignment="1" applyProtection="1">
      <protection hidden="1"/>
    </xf>
    <xf numFmtId="0" fontId="12" fillId="0" borderId="38" xfId="0" applyFont="1" applyBorder="1" applyAlignment="1" applyProtection="1">
      <protection hidden="1"/>
    </xf>
    <xf numFmtId="0" fontId="2" fillId="0" borderId="31" xfId="0" applyFont="1"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18" fillId="7" borderId="43" xfId="0" applyFont="1" applyFill="1" applyBorder="1" applyAlignment="1" applyProtection="1">
      <alignment horizontal="center"/>
      <protection hidden="1"/>
    </xf>
    <xf numFmtId="0" fontId="18" fillId="7" borderId="31" xfId="0" applyFont="1" applyFill="1" applyBorder="1" applyAlignment="1" applyProtection="1">
      <alignment horizontal="center"/>
      <protection hidden="1"/>
    </xf>
    <xf numFmtId="0" fontId="18" fillId="7" borderId="32" xfId="0" applyFont="1" applyFill="1" applyBorder="1" applyAlignment="1" applyProtection="1">
      <alignment horizontal="center"/>
      <protection hidden="1"/>
    </xf>
    <xf numFmtId="0" fontId="10" fillId="0" borderId="29" xfId="0" applyFont="1" applyFill="1" applyBorder="1" applyAlignment="1" applyProtection="1">
      <alignment horizontal="left"/>
      <protection hidden="1"/>
    </xf>
    <xf numFmtId="0" fontId="10" fillId="0" borderId="0" xfId="0" applyFont="1" applyFill="1" applyBorder="1" applyAlignment="1" applyProtection="1">
      <alignment horizontal="left"/>
      <protection hidden="1"/>
    </xf>
    <xf numFmtId="0" fontId="10" fillId="0" borderId="10" xfId="0" applyFont="1" applyFill="1" applyBorder="1" applyAlignment="1" applyProtection="1">
      <alignment horizontal="left"/>
      <protection hidden="1"/>
    </xf>
    <xf numFmtId="0" fontId="5" fillId="2" borderId="51" xfId="0" applyFont="1" applyFill="1" applyBorder="1" applyAlignment="1" applyProtection="1">
      <alignment horizontal="right"/>
      <protection hidden="1"/>
    </xf>
    <xf numFmtId="0" fontId="5" fillId="2" borderId="45" xfId="0" applyFont="1" applyFill="1" applyBorder="1" applyAlignment="1" applyProtection="1">
      <alignment horizontal="right"/>
      <protection hidden="1"/>
    </xf>
    <xf numFmtId="0" fontId="18" fillId="7" borderId="36" xfId="0" applyFont="1" applyFill="1" applyBorder="1" applyAlignment="1" applyProtection="1">
      <alignment horizontal="center"/>
      <protection hidden="1"/>
    </xf>
    <xf numFmtId="0" fontId="18" fillId="7" borderId="37" xfId="0" applyFont="1" applyFill="1" applyBorder="1" applyAlignment="1" applyProtection="1">
      <alignment horizontal="center"/>
      <protection hidden="1"/>
    </xf>
    <xf numFmtId="0" fontId="18" fillId="7" borderId="38" xfId="0" applyFont="1" applyFill="1" applyBorder="1" applyAlignment="1" applyProtection="1">
      <alignment horizontal="center"/>
      <protection hidden="1"/>
    </xf>
    <xf numFmtId="0" fontId="2" fillId="0" borderId="22" xfId="0" applyFont="1" applyBorder="1" applyAlignment="1" applyProtection="1">
      <alignment vertical="top"/>
      <protection hidden="1"/>
    </xf>
    <xf numFmtId="0" fontId="2" fillId="0" borderId="23" xfId="0" applyFont="1" applyBorder="1" applyAlignment="1" applyProtection="1">
      <alignment vertical="top"/>
      <protection hidden="1"/>
    </xf>
    <xf numFmtId="0" fontId="2" fillId="0" borderId="7" xfId="0" applyFont="1" applyBorder="1" applyAlignment="1" applyProtection="1">
      <alignment vertical="top"/>
      <protection hidden="1"/>
    </xf>
    <xf numFmtId="0" fontId="2" fillId="0" borderId="1" xfId="0" applyFont="1" applyFill="1" applyBorder="1" applyAlignment="1" applyProtection="1">
      <alignment vertical="top" wrapText="1"/>
      <protection hidden="1"/>
    </xf>
    <xf numFmtId="0" fontId="0" fillId="0" borderId="35" xfId="0" applyBorder="1" applyAlignment="1">
      <alignment vertical="top" wrapText="1"/>
    </xf>
    <xf numFmtId="0" fontId="0" fillId="0" borderId="26" xfId="0" applyBorder="1" applyAlignment="1">
      <alignment vertical="top" wrapText="1"/>
    </xf>
    <xf numFmtId="0" fontId="0" fillId="0" borderId="23" xfId="0" applyBorder="1" applyAlignment="1">
      <alignment vertical="top" wrapText="1"/>
    </xf>
    <xf numFmtId="0" fontId="2" fillId="0" borderId="8" xfId="0" applyFont="1" applyBorder="1" applyAlignment="1" applyProtection="1">
      <alignment vertical="top" wrapText="1"/>
      <protection hidden="1"/>
    </xf>
    <xf numFmtId="0" fontId="0" fillId="0" borderId="15" xfId="0" applyBorder="1" applyAlignment="1">
      <alignment vertical="top" wrapText="1"/>
    </xf>
    <xf numFmtId="0" fontId="3" fillId="0" borderId="9" xfId="0" applyFont="1" applyBorder="1" applyAlignment="1" applyProtection="1">
      <alignment horizontal="left"/>
      <protection locked="0"/>
    </xf>
    <xf numFmtId="0" fontId="3" fillId="0" borderId="35" xfId="0" applyFont="1" applyBorder="1" applyAlignment="1" applyProtection="1">
      <alignment horizontal="left"/>
      <protection locked="0"/>
    </xf>
    <xf numFmtId="0" fontId="5" fillId="0" borderId="9" xfId="0" applyFont="1" applyBorder="1" applyAlignment="1" applyProtection="1">
      <alignment vertical="top" wrapText="1"/>
      <protection hidden="1"/>
    </xf>
    <xf numFmtId="0" fontId="5" fillId="0" borderId="35" xfId="0" applyFont="1" applyBorder="1" applyAlignment="1" applyProtection="1">
      <alignment vertical="top" wrapText="1"/>
      <protection hidden="1"/>
    </xf>
    <xf numFmtId="0" fontId="5" fillId="0" borderId="28" xfId="0" applyFont="1" applyBorder="1" applyAlignment="1" applyProtection="1">
      <alignment vertical="top" wrapText="1"/>
      <protection hidden="1"/>
    </xf>
    <xf numFmtId="0" fontId="5" fillId="0" borderId="29" xfId="0" applyFont="1" applyBorder="1" applyAlignment="1" applyProtection="1">
      <alignment vertical="top" wrapText="1"/>
      <protection hidden="1"/>
    </xf>
    <xf numFmtId="0" fontId="5" fillId="0" borderId="0" xfId="0" applyFont="1" applyBorder="1" applyAlignment="1" applyProtection="1">
      <alignment vertical="top" wrapText="1"/>
      <protection hidden="1"/>
    </xf>
    <xf numFmtId="0" fontId="5" fillId="0" borderId="10" xfId="0" applyFont="1" applyBorder="1" applyAlignment="1" applyProtection="1">
      <alignment vertical="top" wrapText="1"/>
      <protection hidden="1"/>
    </xf>
    <xf numFmtId="0" fontId="5" fillId="0" borderId="24" xfId="0" applyFont="1" applyBorder="1" applyAlignment="1" applyProtection="1">
      <alignment vertical="top" wrapText="1"/>
      <protection hidden="1"/>
    </xf>
    <xf numFmtId="0" fontId="5" fillId="0" borderId="18" xfId="0" applyFont="1" applyBorder="1" applyAlignment="1" applyProtection="1">
      <alignment vertical="top" wrapText="1"/>
      <protection hidden="1"/>
    </xf>
    <xf numFmtId="0" fontId="5" fillId="0" borderId="19" xfId="0" applyFont="1" applyBorder="1" applyAlignment="1" applyProtection="1">
      <alignment vertical="top" wrapText="1"/>
      <protection hidden="1"/>
    </xf>
    <xf numFmtId="0" fontId="2" fillId="0" borderId="9" xfId="0" applyFont="1" applyBorder="1" applyAlignment="1" applyProtection="1">
      <alignment vertical="top"/>
      <protection hidden="1"/>
    </xf>
    <xf numFmtId="0" fontId="2" fillId="0" borderId="35" xfId="0" applyFont="1" applyBorder="1" applyAlignment="1" applyProtection="1">
      <alignment vertical="top"/>
      <protection hidden="1"/>
    </xf>
    <xf numFmtId="0" fontId="2" fillId="0" borderId="2" xfId="0" applyFont="1" applyBorder="1" applyAlignment="1" applyProtection="1">
      <alignment vertical="top"/>
      <protection hidden="1"/>
    </xf>
    <xf numFmtId="0" fontId="2" fillId="0" borderId="1" xfId="0" applyFont="1" applyFill="1" applyBorder="1" applyAlignment="1" applyProtection="1">
      <alignment vertical="top"/>
      <protection hidden="1"/>
    </xf>
    <xf numFmtId="0" fontId="2" fillId="0" borderId="28" xfId="0" applyFont="1" applyFill="1" applyBorder="1" applyAlignment="1" applyProtection="1">
      <alignment vertical="top"/>
      <protection hidden="1"/>
    </xf>
    <xf numFmtId="0" fontId="2" fillId="0" borderId="26" xfId="0" applyFont="1" applyFill="1" applyBorder="1" applyAlignment="1" applyProtection="1">
      <alignment vertical="top"/>
      <protection hidden="1"/>
    </xf>
    <xf numFmtId="0" fontId="2" fillId="0" borderId="27" xfId="0" applyFont="1" applyFill="1" applyBorder="1" applyAlignment="1" applyProtection="1">
      <alignment vertical="top"/>
      <protection hidden="1"/>
    </xf>
    <xf numFmtId="0" fontId="22" fillId="0" borderId="12" xfId="0" applyFont="1" applyBorder="1" applyAlignment="1" applyProtection="1">
      <protection hidden="1"/>
    </xf>
    <xf numFmtId="0" fontId="22" fillId="0" borderId="4" xfId="0" applyFont="1" applyBorder="1" applyAlignment="1" applyProtection="1">
      <protection hidden="1"/>
    </xf>
    <xf numFmtId="0" fontId="22" fillId="0" borderId="14" xfId="0" applyFont="1" applyBorder="1" applyAlignment="1" applyProtection="1">
      <protection hidden="1"/>
    </xf>
    <xf numFmtId="0" fontId="7" fillId="3" borderId="3" xfId="0" applyFont="1" applyFill="1" applyBorder="1" applyAlignment="1" applyProtection="1">
      <alignment horizontal="center" textRotation="90" wrapText="1"/>
      <protection hidden="1"/>
    </xf>
    <xf numFmtId="0" fontId="7" fillId="3" borderId="34" xfId="0" applyFont="1" applyFill="1" applyBorder="1" applyAlignment="1" applyProtection="1">
      <alignment horizontal="center" textRotation="90" wrapText="1"/>
      <protection hidden="1"/>
    </xf>
    <xf numFmtId="0" fontId="7" fillId="3" borderId="6" xfId="0" applyFont="1" applyFill="1" applyBorder="1" applyAlignment="1" applyProtection="1">
      <alignment horizontal="center" textRotation="90" wrapText="1"/>
      <protection hidden="1"/>
    </xf>
    <xf numFmtId="0" fontId="29" fillId="0" borderId="64" xfId="0" applyFont="1" applyBorder="1" applyAlignment="1" applyProtection="1">
      <alignment horizontal="center"/>
      <protection hidden="1"/>
    </xf>
    <xf numFmtId="0" fontId="29" fillId="0" borderId="3" xfId="0" applyFont="1" applyBorder="1" applyAlignment="1" applyProtection="1">
      <alignment horizontal="center"/>
      <protection hidden="1"/>
    </xf>
    <xf numFmtId="0" fontId="29" fillId="0" borderId="62" xfId="0" applyFont="1" applyBorder="1" applyAlignment="1" applyProtection="1">
      <alignment horizontal="center"/>
      <protection hidden="1"/>
    </xf>
    <xf numFmtId="0" fontId="22" fillId="0" borderId="43" xfId="0" applyFont="1" applyBorder="1" applyAlignment="1" applyProtection="1">
      <alignment horizontal="left"/>
      <protection hidden="1"/>
    </xf>
    <xf numFmtId="0" fontId="22" fillId="0" borderId="31" xfId="0" applyFont="1" applyBorder="1" applyAlignment="1" applyProtection="1">
      <alignment horizontal="left"/>
      <protection hidden="1"/>
    </xf>
    <xf numFmtId="0" fontId="22" fillId="0" borderId="32" xfId="0" applyFont="1" applyBorder="1" applyAlignment="1" applyProtection="1">
      <alignment horizontal="left"/>
      <protection hidden="1"/>
    </xf>
    <xf numFmtId="0" fontId="5" fillId="0" borderId="42" xfId="0" applyFont="1" applyBorder="1" applyAlignment="1" applyProtection="1">
      <protection hidden="1"/>
    </xf>
    <xf numFmtId="0" fontId="0" fillId="0" borderId="5" xfId="0" applyBorder="1" applyAlignment="1" applyProtection="1">
      <protection hidden="1"/>
    </xf>
    <xf numFmtId="0" fontId="0" fillId="0" borderId="8" xfId="0" applyBorder="1" applyAlignment="1" applyProtection="1">
      <protection hidden="1"/>
    </xf>
    <xf numFmtId="0" fontId="22" fillId="0" borderId="46" xfId="0" applyFont="1" applyFill="1" applyBorder="1" applyAlignment="1" applyProtection="1">
      <alignment vertical="top"/>
      <protection hidden="1"/>
    </xf>
    <xf numFmtId="0" fontId="22" fillId="0" borderId="47" xfId="0" applyFont="1" applyFill="1" applyBorder="1" applyAlignment="1" applyProtection="1">
      <alignment vertical="top"/>
      <protection hidden="1"/>
    </xf>
    <xf numFmtId="0" fontId="22" fillId="0" borderId="48" xfId="0" applyFont="1" applyFill="1" applyBorder="1" applyAlignment="1" applyProtection="1">
      <alignment vertical="top"/>
      <protection hidden="1"/>
    </xf>
    <xf numFmtId="0" fontId="2" fillId="0" borderId="24" xfId="0" applyFont="1" applyBorder="1" applyAlignment="1" applyProtection="1">
      <alignment horizontal="center"/>
      <protection hidden="1"/>
    </xf>
    <xf numFmtId="0" fontId="2" fillId="0" borderId="18" xfId="0" applyFont="1" applyBorder="1" applyAlignment="1" applyProtection="1">
      <alignment horizontal="center"/>
      <protection hidden="1"/>
    </xf>
    <xf numFmtId="0" fontId="2" fillId="0" borderId="19" xfId="0" applyFont="1" applyBorder="1" applyAlignment="1" applyProtection="1">
      <alignment horizontal="center"/>
      <protection hidden="1"/>
    </xf>
    <xf numFmtId="0" fontId="5" fillId="2" borderId="24" xfId="0" applyFont="1" applyFill="1" applyBorder="1" applyAlignment="1" applyProtection="1">
      <alignment horizontal="right"/>
      <protection hidden="1"/>
    </xf>
    <xf numFmtId="0" fontId="5" fillId="2" borderId="18" xfId="0" applyFont="1" applyFill="1" applyBorder="1" applyAlignment="1" applyProtection="1">
      <alignment horizontal="right"/>
      <protection hidden="1"/>
    </xf>
    <xf numFmtId="0" fontId="2" fillId="3" borderId="33" xfId="0" applyFont="1" applyFill="1" applyBorder="1" applyAlignment="1" applyProtection="1">
      <protection hidden="1"/>
    </xf>
    <xf numFmtId="0" fontId="2" fillId="3" borderId="58" xfId="0" applyFont="1" applyFill="1" applyBorder="1" applyAlignment="1" applyProtection="1">
      <protection hidden="1"/>
    </xf>
    <xf numFmtId="0" fontId="2" fillId="0" borderId="29" xfId="0" applyFont="1" applyBorder="1" applyAlignment="1" applyProtection="1">
      <alignment horizontal="left"/>
      <protection hidden="1"/>
    </xf>
    <xf numFmtId="0" fontId="2" fillId="0" borderId="0" xfId="0" applyFont="1" applyBorder="1" applyAlignment="1" applyProtection="1">
      <alignment horizontal="left"/>
      <protection hidden="1"/>
    </xf>
    <xf numFmtId="0" fontId="2" fillId="0" borderId="24" xfId="0" applyFont="1" applyBorder="1" applyAlignment="1" applyProtection="1">
      <alignment horizontal="left"/>
      <protection hidden="1"/>
    </xf>
    <xf numFmtId="0" fontId="2" fillId="0" borderId="18" xfId="0" applyFont="1" applyBorder="1" applyAlignment="1" applyProtection="1">
      <alignment horizontal="left"/>
      <protection hidden="1"/>
    </xf>
    <xf numFmtId="0" fontId="2" fillId="0" borderId="29"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10" xfId="0" applyFont="1" applyBorder="1" applyAlignment="1" applyProtection="1">
      <alignment horizontal="center"/>
      <protection hidden="1"/>
    </xf>
    <xf numFmtId="0" fontId="22" fillId="0" borderId="42" xfId="0" applyFont="1" applyBorder="1" applyAlignment="1" applyProtection="1">
      <protection hidden="1"/>
    </xf>
    <xf numFmtId="0" fontId="22" fillId="0" borderId="5" xfId="0" applyFont="1" applyBorder="1" applyAlignment="1" applyProtection="1">
      <protection hidden="1"/>
    </xf>
    <xf numFmtId="0" fontId="22" fillId="0" borderId="44" xfId="0" applyFont="1" applyBorder="1" applyAlignment="1" applyProtection="1">
      <protection hidden="1"/>
    </xf>
    <xf numFmtId="0" fontId="22" fillId="0" borderId="36" xfId="0" applyFont="1" applyFill="1" applyBorder="1" applyAlignment="1" applyProtection="1">
      <alignment horizontal="center" vertical="top"/>
      <protection hidden="1"/>
    </xf>
    <xf numFmtId="0" fontId="22" fillId="0" borderId="37" xfId="0" applyFont="1" applyFill="1" applyBorder="1" applyAlignment="1" applyProtection="1">
      <alignment horizontal="center" vertical="top"/>
      <protection hidden="1"/>
    </xf>
    <xf numFmtId="0" fontId="1" fillId="6" borderId="37" xfId="0" applyFont="1" applyFill="1" applyBorder="1" applyAlignment="1" applyProtection="1">
      <alignment horizontal="center" vertical="top"/>
      <protection hidden="1"/>
    </xf>
    <xf numFmtId="0" fontId="22" fillId="6" borderId="38" xfId="0" applyFont="1" applyFill="1" applyBorder="1" applyAlignment="1" applyProtection="1">
      <alignment horizontal="center" vertical="top"/>
      <protection hidden="1"/>
    </xf>
    <xf numFmtId="0" fontId="22" fillId="0" borderId="31" xfId="0" applyFont="1" applyFill="1" applyBorder="1" applyAlignment="1" applyProtection="1">
      <alignment horizontal="center" vertical="top"/>
      <protection hidden="1"/>
    </xf>
    <xf numFmtId="0" fontId="22" fillId="0" borderId="32" xfId="0" applyFont="1" applyFill="1" applyBorder="1" applyAlignment="1" applyProtection="1">
      <alignment horizontal="center" vertical="top"/>
      <protection hidden="1"/>
    </xf>
    <xf numFmtId="0" fontId="5" fillId="0" borderId="5" xfId="0" applyFont="1" applyBorder="1" applyAlignment="1" applyProtection="1">
      <protection hidden="1"/>
    </xf>
    <xf numFmtId="0" fontId="5" fillId="0" borderId="8" xfId="0" applyFont="1" applyBorder="1" applyAlignment="1" applyProtection="1">
      <protection hidden="1"/>
    </xf>
    <xf numFmtId="0" fontId="5" fillId="0" borderId="36" xfId="0" applyFont="1" applyBorder="1" applyAlignment="1" applyProtection="1">
      <alignment horizontal="center"/>
      <protection hidden="1"/>
    </xf>
    <xf numFmtId="0" fontId="2" fillId="0" borderId="37" xfId="0" applyFont="1" applyBorder="1" applyAlignment="1" applyProtection="1">
      <alignment horizontal="center"/>
      <protection hidden="1"/>
    </xf>
    <xf numFmtId="0" fontId="2" fillId="0" borderId="38" xfId="0" applyFont="1" applyBorder="1" applyAlignment="1" applyProtection="1">
      <alignment horizontal="center"/>
      <protection hidden="1"/>
    </xf>
    <xf numFmtId="0" fontId="2" fillId="0" borderId="43" xfId="0" applyFont="1" applyBorder="1" applyAlignment="1" applyProtection="1">
      <alignment horizontal="center"/>
      <protection hidden="1"/>
    </xf>
    <xf numFmtId="0" fontId="2" fillId="0" borderId="31" xfId="0" applyFont="1" applyBorder="1" applyAlignment="1" applyProtection="1">
      <alignment horizontal="center"/>
      <protection hidden="1"/>
    </xf>
    <xf numFmtId="0" fontId="2" fillId="0" borderId="32" xfId="0" applyFont="1" applyBorder="1" applyAlignment="1" applyProtection="1">
      <alignment horizontal="center"/>
      <protection hidden="1"/>
    </xf>
    <xf numFmtId="0" fontId="25" fillId="0" borderId="20" xfId="0" applyFont="1" applyBorder="1" applyAlignment="1" applyProtection="1">
      <alignment horizontal="center"/>
      <protection hidden="1"/>
    </xf>
    <xf numFmtId="0" fontId="2" fillId="0" borderId="15" xfId="0" applyFont="1" applyBorder="1" applyAlignment="1" applyProtection="1">
      <alignment horizontal="center"/>
      <protection hidden="1"/>
    </xf>
    <xf numFmtId="0" fontId="2" fillId="0" borderId="16" xfId="0" applyFont="1" applyBorder="1" applyAlignment="1" applyProtection="1">
      <alignment horizontal="center"/>
      <protection hidden="1"/>
    </xf>
    <xf numFmtId="0" fontId="5" fillId="0" borderId="37" xfId="0" applyFont="1" applyBorder="1" applyAlignment="1" applyProtection="1">
      <alignment horizontal="center"/>
      <protection hidden="1"/>
    </xf>
    <xf numFmtId="0" fontId="5" fillId="0" borderId="38" xfId="0" applyFont="1" applyBorder="1" applyAlignment="1" applyProtection="1">
      <alignment horizontal="center"/>
      <protection hidden="1"/>
    </xf>
    <xf numFmtId="0" fontId="5" fillId="0" borderId="39" xfId="0" applyFont="1" applyFill="1" applyBorder="1" applyAlignment="1" applyProtection="1">
      <protection hidden="1"/>
    </xf>
    <xf numFmtId="0" fontId="5" fillId="0" borderId="40" xfId="0" applyFont="1" applyFill="1" applyBorder="1" applyAlignment="1" applyProtection="1">
      <protection hidden="1"/>
    </xf>
    <xf numFmtId="0" fontId="5" fillId="0" borderId="41" xfId="0" applyFont="1" applyFill="1" applyBorder="1" applyAlignment="1" applyProtection="1">
      <protection hidden="1"/>
    </xf>
    <xf numFmtId="0" fontId="4" fillId="3" borderId="35" xfId="0" applyFont="1" applyFill="1" applyBorder="1" applyAlignment="1" applyProtection="1">
      <alignment horizontal="left" vertical="justify"/>
      <protection hidden="1"/>
    </xf>
    <xf numFmtId="0" fontId="2" fillId="3" borderId="28" xfId="0" applyFont="1" applyFill="1" applyBorder="1" applyAlignment="1" applyProtection="1">
      <alignment horizontal="left" vertical="justify"/>
      <protection hidden="1"/>
    </xf>
    <xf numFmtId="0" fontId="0" fillId="0" borderId="0" xfId="0" applyBorder="1" applyAlignment="1" applyProtection="1">
      <protection hidden="1"/>
    </xf>
    <xf numFmtId="0" fontId="0" fillId="0" borderId="10" xfId="0" applyBorder="1" applyAlignment="1" applyProtection="1">
      <protection hidden="1"/>
    </xf>
    <xf numFmtId="0" fontId="9" fillId="3" borderId="33" xfId="0" applyFont="1" applyFill="1" applyBorder="1" applyAlignment="1" applyProtection="1">
      <protection hidden="1"/>
    </xf>
    <xf numFmtId="0" fontId="9" fillId="3" borderId="58" xfId="0" applyFont="1" applyFill="1" applyBorder="1" applyAlignment="1" applyProtection="1">
      <protection hidden="1"/>
    </xf>
    <xf numFmtId="0" fontId="0" fillId="3" borderId="15" xfId="0" applyFill="1" applyBorder="1" applyAlignment="1" applyProtection="1">
      <alignment horizontal="left" vertical="top"/>
      <protection hidden="1"/>
    </xf>
    <xf numFmtId="0" fontId="0" fillId="3" borderId="16" xfId="0" applyFill="1" applyBorder="1" applyAlignment="1" applyProtection="1">
      <alignment horizontal="left" vertical="top"/>
      <protection hidden="1"/>
    </xf>
    <xf numFmtId="0" fontId="0" fillId="3" borderId="0" xfId="0" applyFill="1" applyBorder="1" applyAlignment="1" applyProtection="1">
      <alignment horizontal="left" vertical="top"/>
      <protection hidden="1"/>
    </xf>
    <xf numFmtId="0" fontId="0" fillId="3" borderId="10" xfId="0" applyFill="1" applyBorder="1" applyAlignment="1" applyProtection="1">
      <alignment horizontal="left" vertical="top"/>
      <protection hidden="1"/>
    </xf>
    <xf numFmtId="0" fontId="0" fillId="3" borderId="18" xfId="0" applyFill="1" applyBorder="1" applyAlignment="1" applyProtection="1">
      <alignment horizontal="left" vertical="top"/>
      <protection hidden="1"/>
    </xf>
    <xf numFmtId="0" fontId="0" fillId="3" borderId="19" xfId="0" applyFill="1" applyBorder="1" applyAlignment="1" applyProtection="1">
      <alignment horizontal="left" vertical="top"/>
      <protection hidden="1"/>
    </xf>
    <xf numFmtId="0" fontId="7" fillId="3" borderId="62" xfId="0" applyFont="1" applyFill="1" applyBorder="1" applyAlignment="1" applyProtection="1">
      <alignment horizontal="center" textRotation="90" wrapText="1"/>
      <protection hidden="1"/>
    </xf>
    <xf numFmtId="0" fontId="7" fillId="3" borderId="58" xfId="0" applyFont="1" applyFill="1" applyBorder="1" applyAlignment="1" applyProtection="1">
      <alignment horizontal="center" textRotation="90" wrapText="1"/>
      <protection hidden="1"/>
    </xf>
    <xf numFmtId="0" fontId="7" fillId="3" borderId="57" xfId="0" applyFont="1" applyFill="1" applyBorder="1" applyAlignment="1" applyProtection="1">
      <alignment horizontal="center" textRotation="90" wrapText="1"/>
      <protection hidden="1"/>
    </xf>
    <xf numFmtId="0" fontId="0" fillId="0" borderId="40" xfId="0" applyBorder="1" applyAlignment="1" applyProtection="1">
      <protection hidden="1"/>
    </xf>
    <xf numFmtId="0" fontId="0" fillId="0" borderId="41" xfId="0" applyBorder="1" applyAlignment="1" applyProtection="1">
      <protection hidden="1"/>
    </xf>
    <xf numFmtId="166" fontId="30" fillId="6" borderId="4" xfId="0" applyNumberFormat="1" applyFont="1" applyFill="1" applyBorder="1" applyAlignment="1" applyProtection="1">
      <alignment horizontal="center"/>
      <protection hidden="1"/>
    </xf>
    <xf numFmtId="0" fontId="5" fillId="0" borderId="5" xfId="0" applyFont="1" applyBorder="1" applyAlignment="1" applyProtection="1">
      <alignment horizontal="right"/>
      <protection hidden="1"/>
    </xf>
    <xf numFmtId="0" fontId="5" fillId="0" borderId="5" xfId="0" applyFont="1" applyBorder="1" applyAlignment="1" applyProtection="1">
      <alignment horizontal="center"/>
      <protection hidden="1"/>
    </xf>
    <xf numFmtId="0" fontId="7" fillId="3" borderId="39" xfId="0" applyFont="1" applyFill="1" applyBorder="1" applyAlignment="1" applyProtection="1">
      <alignment horizontal="center" textRotation="90" wrapText="1"/>
      <protection hidden="1"/>
    </xf>
    <xf numFmtId="0" fontId="7" fillId="3" borderId="12" xfId="0" applyFont="1" applyFill="1" applyBorder="1" applyAlignment="1" applyProtection="1">
      <alignment horizontal="center" textRotation="90" wrapText="1"/>
      <protection hidden="1"/>
    </xf>
    <xf numFmtId="0" fontId="7" fillId="3" borderId="30" xfId="0" applyFont="1" applyFill="1" applyBorder="1" applyAlignment="1" applyProtection="1">
      <alignment horizontal="center" textRotation="90" wrapText="1"/>
      <protection hidden="1"/>
    </xf>
    <xf numFmtId="0" fontId="0" fillId="0" borderId="34" xfId="0" applyBorder="1" applyAlignment="1">
      <alignment horizontal="center" textRotation="90" wrapText="1"/>
    </xf>
    <xf numFmtId="0" fontId="0" fillId="0" borderId="6" xfId="0" applyBorder="1" applyAlignment="1">
      <alignment horizontal="center" textRotation="90" wrapText="1"/>
    </xf>
    <xf numFmtId="0" fontId="11" fillId="0" borderId="35" xfId="0"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11" fillId="0" borderId="18" xfId="0" applyFont="1" applyBorder="1" applyAlignment="1" applyProtection="1">
      <alignment horizontal="center" vertical="center"/>
      <protection hidden="1"/>
    </xf>
    <xf numFmtId="0" fontId="0" fillId="0" borderId="15" xfId="0" applyBorder="1" applyAlignment="1"/>
    <xf numFmtId="0" fontId="0" fillId="0" borderId="21" xfId="0" applyBorder="1" applyAlignment="1"/>
    <xf numFmtId="0" fontId="0" fillId="0" borderId="22" xfId="0" applyBorder="1" applyAlignment="1"/>
    <xf numFmtId="0" fontId="0" fillId="0" borderId="23" xfId="0" applyBorder="1" applyAlignment="1"/>
    <xf numFmtId="0" fontId="0" fillId="0" borderId="7" xfId="0" applyBorder="1" applyAlignment="1"/>
    <xf numFmtId="0" fontId="0" fillId="0" borderId="24" xfId="0" applyBorder="1" applyAlignment="1"/>
    <xf numFmtId="0" fontId="0" fillId="0" borderId="18" xfId="0" applyBorder="1" applyAlignment="1"/>
    <xf numFmtId="0" fontId="0" fillId="0" borderId="25" xfId="0" applyBorder="1" applyAlignment="1"/>
    <xf numFmtId="0" fontId="0" fillId="0" borderId="17" xfId="0" applyBorder="1" applyAlignment="1">
      <alignment vertical="top" wrapText="1"/>
    </xf>
    <xf numFmtId="0" fontId="0" fillId="0" borderId="18" xfId="0" applyBorder="1" applyAlignment="1">
      <alignment vertical="top" wrapText="1"/>
    </xf>
    <xf numFmtId="0" fontId="5" fillId="0" borderId="4" xfId="0" applyFont="1" applyFill="1" applyBorder="1" applyAlignment="1" applyProtection="1">
      <alignment horizontal="right"/>
      <protection hidden="1"/>
    </xf>
    <xf numFmtId="0" fontId="0" fillId="0" borderId="15" xfId="0" applyBorder="1" applyAlignment="1">
      <alignment vertical="top"/>
    </xf>
    <xf numFmtId="0" fontId="0" fillId="0" borderId="21" xfId="0" applyBorder="1" applyAlignment="1">
      <alignment vertical="top"/>
    </xf>
    <xf numFmtId="0" fontId="0" fillId="0" borderId="26" xfId="0" applyBorder="1" applyAlignment="1">
      <alignment vertical="top"/>
    </xf>
    <xf numFmtId="0" fontId="0" fillId="0" borderId="23" xfId="0" applyBorder="1" applyAlignment="1">
      <alignment vertical="top"/>
    </xf>
    <xf numFmtId="0" fontId="0" fillId="0" borderId="7"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25" xfId="0" applyBorder="1" applyAlignment="1">
      <alignment vertical="top"/>
    </xf>
    <xf numFmtId="0" fontId="31" fillId="4" borderId="18" xfId="0" applyFont="1" applyFill="1" applyBorder="1" applyAlignment="1" applyProtection="1">
      <alignment vertical="top"/>
      <protection hidden="1"/>
    </xf>
    <xf numFmtId="0" fontId="30" fillId="4" borderId="19" xfId="0" applyFont="1" applyFill="1" applyBorder="1" applyAlignment="1"/>
    <xf numFmtId="0" fontId="30" fillId="6" borderId="35" xfId="0" applyFont="1" applyFill="1" applyBorder="1" applyAlignment="1" applyProtection="1">
      <alignment vertical="top"/>
      <protection hidden="1"/>
    </xf>
    <xf numFmtId="0" fontId="30" fillId="6" borderId="28" xfId="0" applyFont="1" applyFill="1" applyBorder="1" applyAlignment="1">
      <alignment vertical="top"/>
    </xf>
    <xf numFmtId="0" fontId="30" fillId="6" borderId="0" xfId="0" applyFont="1" applyFill="1" applyBorder="1" applyAlignment="1">
      <alignment vertical="top"/>
    </xf>
    <xf numFmtId="0" fontId="30" fillId="6" borderId="10" xfId="0" applyFont="1" applyFill="1" applyBorder="1" applyAlignment="1">
      <alignment vertical="top"/>
    </xf>
    <xf numFmtId="0" fontId="2" fillId="2" borderId="21" xfId="0" applyFont="1" applyFill="1" applyBorder="1" applyAlignment="1" applyProtection="1">
      <protection hidden="1"/>
    </xf>
    <xf numFmtId="0" fontId="2" fillId="2" borderId="44" xfId="0" applyFont="1" applyFill="1" applyBorder="1" applyAlignment="1" applyProtection="1">
      <protection hidden="1"/>
    </xf>
    <xf numFmtId="0" fontId="2" fillId="3" borderId="0" xfId="0" applyFont="1" applyFill="1" applyBorder="1" applyAlignment="1" applyProtection="1">
      <alignment horizontal="center"/>
      <protection hidden="1"/>
    </xf>
    <xf numFmtId="0" fontId="0" fillId="3" borderId="10" xfId="0" applyFill="1" applyBorder="1" applyProtection="1">
      <protection hidden="1"/>
    </xf>
    <xf numFmtId="0" fontId="2" fillId="3" borderId="31" xfId="0" applyFont="1" applyFill="1" applyBorder="1" applyAlignment="1" applyProtection="1">
      <alignment horizontal="center" vertical="center"/>
      <protection hidden="1"/>
    </xf>
    <xf numFmtId="0" fontId="0" fillId="3" borderId="32" xfId="0" applyFill="1" applyBorder="1" applyAlignment="1" applyProtection="1">
      <alignment horizontal="center" vertical="center"/>
      <protection hidden="1"/>
    </xf>
    <xf numFmtId="0" fontId="15" fillId="0" borderId="24" xfId="0" applyFont="1" applyBorder="1" applyAlignment="1" applyProtection="1">
      <protection hidden="1"/>
    </xf>
    <xf numFmtId="0" fontId="15" fillId="0" borderId="18" xfId="0" applyFont="1" applyBorder="1" applyAlignment="1" applyProtection="1">
      <protection hidden="1"/>
    </xf>
    <xf numFmtId="0" fontId="15" fillId="0" borderId="19" xfId="0" applyFont="1" applyBorder="1" applyAlignment="1" applyProtection="1">
      <protection hidden="1"/>
    </xf>
    <xf numFmtId="0" fontId="0" fillId="0" borderId="35" xfId="0" applyBorder="1" applyAlignment="1">
      <alignment vertical="top"/>
    </xf>
    <xf numFmtId="0" fontId="0" fillId="0" borderId="2" xfId="0" applyBorder="1" applyAlignment="1">
      <alignment vertical="top"/>
    </xf>
    <xf numFmtId="0" fontId="2" fillId="0" borderId="9" xfId="0" applyFont="1" applyFill="1" applyBorder="1" applyAlignment="1" applyProtection="1">
      <alignment vertical="top"/>
      <protection hidden="1"/>
    </xf>
    <xf numFmtId="0" fontId="0" fillId="0" borderId="35" xfId="0" applyBorder="1" applyAlignment="1"/>
    <xf numFmtId="0" fontId="0" fillId="0" borderId="2" xfId="0" applyBorder="1" applyAlignment="1"/>
    <xf numFmtId="0" fontId="2" fillId="0" borderId="35" xfId="0" applyFont="1" applyFill="1" applyBorder="1" applyAlignment="1" applyProtection="1">
      <alignment vertical="top" wrapText="1"/>
      <protection hidden="1"/>
    </xf>
    <xf numFmtId="0" fontId="2" fillId="0" borderId="28" xfId="0" applyFont="1" applyFill="1" applyBorder="1" applyAlignment="1" applyProtection="1">
      <alignment vertical="top" wrapText="1"/>
      <protection hidden="1"/>
    </xf>
    <xf numFmtId="0" fontId="2" fillId="0" borderId="26" xfId="0" applyFont="1" applyFill="1" applyBorder="1" applyAlignment="1" applyProtection="1">
      <alignment vertical="top" wrapText="1"/>
      <protection hidden="1"/>
    </xf>
    <xf numFmtId="0" fontId="2" fillId="0" borderId="23" xfId="0" applyFont="1" applyFill="1" applyBorder="1" applyAlignment="1" applyProtection="1">
      <alignment vertical="top" wrapText="1"/>
      <protection hidden="1"/>
    </xf>
    <xf numFmtId="0" fontId="2" fillId="0" borderId="27" xfId="0" applyFont="1" applyFill="1" applyBorder="1" applyAlignment="1" applyProtection="1">
      <alignment vertical="top" wrapText="1"/>
      <protection hidden="1"/>
    </xf>
    <xf numFmtId="0" fontId="16" fillId="0" borderId="24" xfId="0" applyFont="1" applyFill="1" applyBorder="1" applyAlignment="1" applyProtection="1">
      <alignment horizontal="left"/>
      <protection hidden="1"/>
    </xf>
    <xf numFmtId="0" fontId="16" fillId="0" borderId="18" xfId="0" applyFont="1" applyFill="1" applyBorder="1" applyAlignment="1" applyProtection="1">
      <alignment horizontal="left"/>
      <protection hidden="1"/>
    </xf>
    <xf numFmtId="0" fontId="16" fillId="0" borderId="19" xfId="0" applyFont="1" applyFill="1" applyBorder="1" applyAlignment="1" applyProtection="1">
      <alignment horizontal="left"/>
      <protection hidden="1"/>
    </xf>
    <xf numFmtId="4" fontId="17" fillId="0" borderId="29" xfId="0" applyNumberFormat="1" applyFont="1" applyBorder="1" applyAlignment="1" applyProtection="1">
      <protection hidden="1"/>
    </xf>
    <xf numFmtId="4" fontId="17" fillId="0" borderId="0" xfId="0" applyNumberFormat="1" applyFont="1" applyBorder="1" applyAlignment="1" applyProtection="1">
      <protection hidden="1"/>
    </xf>
    <xf numFmtId="4" fontId="17" fillId="0" borderId="10" xfId="0" applyNumberFormat="1" applyFont="1" applyBorder="1" applyAlignment="1" applyProtection="1">
      <protection hidden="1"/>
    </xf>
    <xf numFmtId="0" fontId="2" fillId="0" borderId="54" xfId="0" applyFont="1" applyBorder="1" applyAlignment="1" applyProtection="1">
      <alignment horizontal="center" vertical="center"/>
      <protection hidden="1"/>
    </xf>
    <xf numFmtId="0" fontId="0" fillId="0" borderId="56" xfId="0" applyBorder="1" applyAlignment="1" applyProtection="1">
      <alignment horizontal="center" vertical="center"/>
      <protection hidden="1"/>
    </xf>
  </cellXfs>
  <cellStyles count="5">
    <cellStyle name="Normal" xfId="0" builtinId="0"/>
    <cellStyle name="Normal_Sheet1" xfId="3"/>
    <cellStyle name="Normal_Standard Values" xfId="1"/>
    <cellStyle name="Normal_StandardValues" xfId="2"/>
    <cellStyle name="Normal_StandardValues_1" xfId="4"/>
  </cellStyles>
  <dxfs count="13">
    <dxf>
      <font>
        <b/>
        <i val="0"/>
        <strike val="0"/>
        <condense val="0"/>
        <extend val="0"/>
        <outline val="0"/>
        <shadow val="0"/>
        <u val="none"/>
        <vertAlign val="baseline"/>
        <sz val="10"/>
        <color auto="1"/>
        <name val="Arial"/>
        <scheme val="none"/>
      </font>
      <fill>
        <patternFill patternType="solid">
          <fgColor indexed="64"/>
          <bgColor indexed="22"/>
        </patternFill>
      </fill>
    </dxf>
    <dxf>
      <font>
        <b/>
        <i val="0"/>
        <strike val="0"/>
        <condense val="0"/>
        <extend val="0"/>
        <outline val="0"/>
        <shadow val="0"/>
        <u val="none"/>
        <vertAlign val="baseline"/>
        <sz val="10"/>
        <color auto="1"/>
        <name val="Arial"/>
        <scheme val="none"/>
      </font>
      <fill>
        <patternFill patternType="solid">
          <fgColor indexed="64"/>
          <bgColor indexed="22"/>
        </patternFill>
      </fill>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8"/>
        </top>
        <bottom style="thin">
          <color indexed="22"/>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8"/>
        </bottom>
      </border>
    </dxf>
    <dxf>
      <font>
        <b/>
        <i val="0"/>
        <strike val="0"/>
        <condense val="0"/>
        <extend val="0"/>
        <outline val="0"/>
        <shadow val="0"/>
        <u val="none"/>
        <vertAlign val="baseline"/>
        <sz val="10"/>
        <color indexed="8"/>
        <name val="Arial"/>
        <scheme val="none"/>
      </font>
      <fill>
        <patternFill patternType="solid">
          <fgColor indexed="0"/>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solid">
          <fgColor indexed="64"/>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352425</xdr:colOff>
      <xdr:row>11</xdr:row>
      <xdr:rowOff>47625</xdr:rowOff>
    </xdr:from>
    <xdr:to>
      <xdr:col>4</xdr:col>
      <xdr:colOff>533400</xdr:colOff>
      <xdr:row>11</xdr:row>
      <xdr:rowOff>152400</xdr:rowOff>
    </xdr:to>
    <xdr:sp macro="" textlink="">
      <xdr:nvSpPr>
        <xdr:cNvPr id="1028" name="Rectangle 4"/>
        <xdr:cNvSpPr>
          <a:spLocks noChangeArrowheads="1"/>
        </xdr:cNvSpPr>
      </xdr:nvSpPr>
      <xdr:spPr bwMode="auto">
        <a:xfrm>
          <a:off x="3086100" y="23431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4</xdr:col>
      <xdr:colOff>352425</xdr:colOff>
      <xdr:row>13</xdr:row>
      <xdr:rowOff>47625</xdr:rowOff>
    </xdr:from>
    <xdr:to>
      <xdr:col>4</xdr:col>
      <xdr:colOff>533400</xdr:colOff>
      <xdr:row>13</xdr:row>
      <xdr:rowOff>152400</xdr:rowOff>
    </xdr:to>
    <xdr:sp macro="" textlink="">
      <xdr:nvSpPr>
        <xdr:cNvPr id="1029" name="Rectangle 5"/>
        <xdr:cNvSpPr>
          <a:spLocks noChangeArrowheads="1"/>
        </xdr:cNvSpPr>
      </xdr:nvSpPr>
      <xdr:spPr bwMode="auto">
        <a:xfrm>
          <a:off x="3086100" y="27622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390525</xdr:colOff>
      <xdr:row>45</xdr:row>
      <xdr:rowOff>28575</xdr:rowOff>
    </xdr:from>
    <xdr:to>
      <xdr:col>2</xdr:col>
      <xdr:colOff>390525</xdr:colOff>
      <xdr:row>45</xdr:row>
      <xdr:rowOff>28575</xdr:rowOff>
    </xdr:to>
    <xdr:sp macro="" textlink="">
      <xdr:nvSpPr>
        <xdr:cNvPr id="1031" name="Line 7"/>
        <xdr:cNvSpPr>
          <a:spLocks noChangeShapeType="1"/>
        </xdr:cNvSpPr>
      </xdr:nvSpPr>
      <xdr:spPr bwMode="auto">
        <a:xfrm>
          <a:off x="1362075" y="984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352425</xdr:colOff>
      <xdr:row>12</xdr:row>
      <xdr:rowOff>38100</xdr:rowOff>
    </xdr:from>
    <xdr:to>
      <xdr:col>4</xdr:col>
      <xdr:colOff>533400</xdr:colOff>
      <xdr:row>12</xdr:row>
      <xdr:rowOff>142875</xdr:rowOff>
    </xdr:to>
    <xdr:sp macro="" textlink="">
      <xdr:nvSpPr>
        <xdr:cNvPr id="1036" name="Rectangle 12"/>
        <xdr:cNvSpPr>
          <a:spLocks noChangeArrowheads="1"/>
        </xdr:cNvSpPr>
      </xdr:nvSpPr>
      <xdr:spPr bwMode="auto">
        <a:xfrm>
          <a:off x="3086100" y="2543175"/>
          <a:ext cx="180975" cy="104775"/>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76200</xdr:colOff>
      <xdr:row>34</xdr:row>
      <xdr:rowOff>19050</xdr:rowOff>
    </xdr:from>
    <xdr:to>
      <xdr:col>1</xdr:col>
      <xdr:colOff>19050</xdr:colOff>
      <xdr:row>34</xdr:row>
      <xdr:rowOff>123825</xdr:rowOff>
    </xdr:to>
    <xdr:sp macro="" textlink="">
      <xdr:nvSpPr>
        <xdr:cNvPr id="1037" name="Rectangle 13"/>
        <xdr:cNvSpPr>
          <a:spLocks noChangeArrowheads="1"/>
        </xdr:cNvSpPr>
      </xdr:nvSpPr>
      <xdr:spPr bwMode="auto">
        <a:xfrm>
          <a:off x="76200" y="7743825"/>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276225</xdr:colOff>
      <xdr:row>34</xdr:row>
      <xdr:rowOff>19050</xdr:rowOff>
    </xdr:from>
    <xdr:to>
      <xdr:col>3</xdr:col>
      <xdr:colOff>38100</xdr:colOff>
      <xdr:row>34</xdr:row>
      <xdr:rowOff>123825</xdr:rowOff>
    </xdr:to>
    <xdr:sp macro="" textlink="">
      <xdr:nvSpPr>
        <xdr:cNvPr id="1038" name="Rectangle 14"/>
        <xdr:cNvSpPr>
          <a:spLocks noChangeArrowheads="1"/>
        </xdr:cNvSpPr>
      </xdr:nvSpPr>
      <xdr:spPr bwMode="auto">
        <a:xfrm>
          <a:off x="124777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952500</xdr:colOff>
      <xdr:row>34</xdr:row>
      <xdr:rowOff>28575</xdr:rowOff>
    </xdr:from>
    <xdr:to>
      <xdr:col>3</xdr:col>
      <xdr:colOff>1133475</xdr:colOff>
      <xdr:row>34</xdr:row>
      <xdr:rowOff>133350</xdr:rowOff>
    </xdr:to>
    <xdr:sp macro="" textlink="">
      <xdr:nvSpPr>
        <xdr:cNvPr id="1039" name="Rectangle 15"/>
        <xdr:cNvSpPr>
          <a:spLocks noChangeArrowheads="1"/>
        </xdr:cNvSpPr>
      </xdr:nvSpPr>
      <xdr:spPr bwMode="auto">
        <a:xfrm>
          <a:off x="2343150" y="77533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323850</xdr:colOff>
      <xdr:row>33</xdr:row>
      <xdr:rowOff>161925</xdr:rowOff>
    </xdr:from>
    <xdr:to>
      <xdr:col>5</xdr:col>
      <xdr:colOff>504825</xdr:colOff>
      <xdr:row>34</xdr:row>
      <xdr:rowOff>95250</xdr:rowOff>
    </xdr:to>
    <xdr:sp macro="" textlink="">
      <xdr:nvSpPr>
        <xdr:cNvPr id="1040" name="Rectangle 16"/>
        <xdr:cNvSpPr>
          <a:spLocks noChangeArrowheads="1"/>
        </xdr:cNvSpPr>
      </xdr:nvSpPr>
      <xdr:spPr bwMode="auto">
        <a:xfrm>
          <a:off x="3857625" y="80105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47625</xdr:colOff>
      <xdr:row>34</xdr:row>
      <xdr:rowOff>19050</xdr:rowOff>
    </xdr:from>
    <xdr:to>
      <xdr:col>7</xdr:col>
      <xdr:colOff>228600</xdr:colOff>
      <xdr:row>34</xdr:row>
      <xdr:rowOff>123825</xdr:rowOff>
    </xdr:to>
    <xdr:sp macro="" textlink="">
      <xdr:nvSpPr>
        <xdr:cNvPr id="1042" name="Rectangle 18"/>
        <xdr:cNvSpPr>
          <a:spLocks noChangeArrowheads="1"/>
        </xdr:cNvSpPr>
      </xdr:nvSpPr>
      <xdr:spPr bwMode="auto">
        <a:xfrm>
          <a:off x="454342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19050</xdr:colOff>
      <xdr:row>34</xdr:row>
      <xdr:rowOff>9525</xdr:rowOff>
    </xdr:from>
    <xdr:to>
      <xdr:col>11</xdr:col>
      <xdr:colOff>57150</xdr:colOff>
      <xdr:row>34</xdr:row>
      <xdr:rowOff>200025</xdr:rowOff>
    </xdr:to>
    <xdr:sp macro="" textlink="">
      <xdr:nvSpPr>
        <xdr:cNvPr id="1043" name="Rectangle 19"/>
        <xdr:cNvSpPr>
          <a:spLocks noChangeArrowheads="1"/>
        </xdr:cNvSpPr>
      </xdr:nvSpPr>
      <xdr:spPr bwMode="auto">
        <a:xfrm>
          <a:off x="5524500" y="7734300"/>
          <a:ext cx="3905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85725</xdr:colOff>
      <xdr:row>34</xdr:row>
      <xdr:rowOff>28575</xdr:rowOff>
    </xdr:from>
    <xdr:to>
      <xdr:col>16</xdr:col>
      <xdr:colOff>133350</xdr:colOff>
      <xdr:row>34</xdr:row>
      <xdr:rowOff>228600</xdr:rowOff>
    </xdr:to>
    <xdr:sp macro="" textlink="">
      <xdr:nvSpPr>
        <xdr:cNvPr id="1044" name="Rectangle 20"/>
        <xdr:cNvSpPr>
          <a:spLocks noChangeArrowheads="1"/>
        </xdr:cNvSpPr>
      </xdr:nvSpPr>
      <xdr:spPr bwMode="auto">
        <a:xfrm>
          <a:off x="7467600" y="8048625"/>
          <a:ext cx="304800" cy="20002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22</xdr:col>
      <xdr:colOff>57150</xdr:colOff>
      <xdr:row>34</xdr:row>
      <xdr:rowOff>28575</xdr:rowOff>
    </xdr:from>
    <xdr:to>
      <xdr:col>23</xdr:col>
      <xdr:colOff>142875</xdr:colOff>
      <xdr:row>34</xdr:row>
      <xdr:rowOff>200025</xdr:rowOff>
    </xdr:to>
    <xdr:sp macro="" textlink="">
      <xdr:nvSpPr>
        <xdr:cNvPr id="1045" name="Rectangle 21"/>
        <xdr:cNvSpPr>
          <a:spLocks noChangeArrowheads="1"/>
        </xdr:cNvSpPr>
      </xdr:nvSpPr>
      <xdr:spPr bwMode="auto">
        <a:xfrm>
          <a:off x="9058275" y="8048625"/>
          <a:ext cx="295275"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26</xdr:col>
      <xdr:colOff>38100</xdr:colOff>
      <xdr:row>0</xdr:row>
      <xdr:rowOff>133350</xdr:rowOff>
    </xdr:from>
    <xdr:to>
      <xdr:col>29</xdr:col>
      <xdr:colOff>781050</xdr:colOff>
      <xdr:row>3</xdr:row>
      <xdr:rowOff>76200</xdr:rowOff>
    </xdr:to>
    <xdr:pic>
      <xdr:nvPicPr>
        <xdr:cNvPr id="1055" name="Picture 31" descr="TestAmerica_MED_060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10700" y="133350"/>
          <a:ext cx="198120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352425</xdr:colOff>
      <xdr:row>10</xdr:row>
      <xdr:rowOff>76200</xdr:rowOff>
    </xdr:from>
    <xdr:to>
      <xdr:col>4</xdr:col>
      <xdr:colOff>533400</xdr:colOff>
      <xdr:row>10</xdr:row>
      <xdr:rowOff>180975</xdr:rowOff>
    </xdr:to>
    <xdr:sp macro="" textlink="">
      <xdr:nvSpPr>
        <xdr:cNvPr id="16" name="Rectangle 4"/>
        <xdr:cNvSpPr>
          <a:spLocks noChangeArrowheads="1"/>
        </xdr:cNvSpPr>
      </xdr:nvSpPr>
      <xdr:spPr bwMode="auto">
        <a:xfrm>
          <a:off x="3305175" y="2133600"/>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9525</xdr:rowOff>
    </xdr:from>
    <xdr:to>
      <xdr:col>14</xdr:col>
      <xdr:colOff>38100</xdr:colOff>
      <xdr:row>143</xdr:row>
      <xdr:rowOff>0</xdr:rowOff>
    </xdr:to>
    <xdr:sp macro="" textlink="">
      <xdr:nvSpPr>
        <xdr:cNvPr id="2050" name="Text Box 2"/>
        <xdr:cNvSpPr txBox="1">
          <a:spLocks noChangeArrowheads="1"/>
        </xdr:cNvSpPr>
      </xdr:nvSpPr>
      <xdr:spPr bwMode="auto">
        <a:xfrm>
          <a:off x="28575" y="171450"/>
          <a:ext cx="8543925" cy="229838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Where a purchaser (Client) places an order for laboratory, consulting or sampling services from TestAmerica Laboratories, Inc., a Delaware corporation (referred to as “TestAmerica”), TestAmerica shall provide the ordered services pursuant to these Terms and Conditions, and the related Quotation or Price Schedule, or as agreed in a negotiated contract.  In the absence of a written agreement to the contrary, the Order constitutes an acceptance by the Client of TestAmerica's offer to do business under these Terms and Conditions, and an agreement to be bound by these Terms and Conditions.  No contrary or additional terms and conditions expressed in a Client's document shall be deemed to become a part of the contract created upon acceptance of these Terms and Conditions, unless accepted by TestAmerica in writing.</a:t>
          </a:r>
        </a:p>
        <a:p>
          <a:pPr algn="l" rtl="0">
            <a:defRPr sz="1000"/>
          </a:pPr>
          <a:r>
            <a:rPr lang="en-US" sz="1000" b="0" i="0" u="none" strike="noStrike" baseline="0">
              <a:solidFill>
                <a:srgbClr val="000000"/>
              </a:solidFill>
              <a:latin typeface="Arial"/>
              <a:cs typeface="Arial"/>
            </a:rPr>
            <a:t>1.  ORDERS AND RECEIPT OF SAMPLES</a:t>
          </a:r>
        </a:p>
        <a:p>
          <a:pPr algn="l" rtl="0">
            <a:defRPr sz="1000"/>
          </a:pPr>
          <a:r>
            <a:rPr lang="en-US" sz="1000" b="0" i="0" u="none" strike="noStrike" baseline="0">
              <a:solidFill>
                <a:srgbClr val="000000"/>
              </a:solidFill>
              <a:latin typeface="Arial"/>
              <a:cs typeface="Arial"/>
            </a:rPr>
            <a:t>1.1 The Client may place the Order (i.e., specify a Scope of Work) either by submitting a purchase order to TestAmerica in writing or by telephone subsequently confirmed in writing, or by negotiated contract.  Whichever option the Client selects for placing the Order, the Order shall not be valid unless it contains sufficient specification to enable TestAmerica to carry out the Client’s requirements.  In particular, samples must be accompanied by:  a) adequate instruction on type of analysis requested, and b) complete written disclosure of the known or suspected presence of any hazardous substances, as defined by applicable federal or state law.  Where any samples which were not accompanied by the required disclosure, cause interruptions in the lab’s ability to process work due to contamination of instruments or work areas, the Client will be responsible for the costs of clean up and recovery. </a:t>
          </a:r>
        </a:p>
        <a:p>
          <a:pPr algn="l" rtl="0">
            <a:defRPr sz="1000"/>
          </a:pPr>
          <a:r>
            <a:rPr lang="en-US" sz="1000" b="0" i="0" u="none" strike="noStrike" baseline="0">
              <a:solidFill>
                <a:srgbClr val="000000"/>
              </a:solidFill>
              <a:latin typeface="Arial"/>
              <a:cs typeface="Arial"/>
            </a:rPr>
            <a:t>1.2 The Client shall provide one week’s advance notice of the sample delivery schedule, or any changes to the schedule, whenever possible. Upon timely delivery of samples, TestAmerica will use its best efforts to meet mutually agreed turnaround times.  All turnaround times will be calculated from the point in time when TestAmerica has determined that it can proceed with defined work following receipt, inspection of samples, and resolution of any discrepancies in Chain-of-Custody forms and project guidance regarding work to be done (Sample Delivery Acceptance).  In the event of any changes in the sample delivery schedule by the Client, prior to Sample Delivery Acceptance, TestAmerica reserves the right to modify its turnaround time commitment, to change the date upon which TestAmerica will accept samples, or refuse Sample Delivery Acceptance for the affected samples.</a:t>
          </a:r>
        </a:p>
        <a:p>
          <a:pPr algn="l" rtl="0">
            <a:defRPr sz="1000"/>
          </a:pPr>
          <a:r>
            <a:rPr lang="en-US" sz="1000" b="0" i="0" u="none" strike="noStrike" baseline="0">
              <a:solidFill>
                <a:srgbClr val="000000"/>
              </a:solidFill>
              <a:latin typeface="Arial"/>
              <a:cs typeface="Arial"/>
            </a:rPr>
            <a:t>1.3 TestAmerica reserves the right, exercisable at any time, to refuse or revoke Sample Delivery Acceptance for any sample which in the sole judgment of TestAmerica: a) is of unsuitable volume; b) may pose a risk or become unsuitable for handling, transport, or processing for any health, safety, environmental or other reason, whether or not due to the presence in the sample of any hazardous substance and whether or not such presence has been disclosed to TestAmerica by the Client; or c) holding times cannot be met, due to passage of more than 48 hours from the time of sampling or 1/2 the holding time for the requested test, whichever is less.</a:t>
          </a:r>
        </a:p>
        <a:p>
          <a:pPr algn="l" rtl="0">
            <a:defRPr sz="1000"/>
          </a:pPr>
          <a:r>
            <a:rPr lang="en-US" sz="1000" b="0" i="0" u="none" strike="noStrike" baseline="0">
              <a:solidFill>
                <a:srgbClr val="000000"/>
              </a:solidFill>
              <a:latin typeface="Arial"/>
              <a:cs typeface="Arial"/>
            </a:rPr>
            <a:t>1.4 Prior to Sample Delivery Acceptance, the entire risk of loss or damage to samples remains with the Client, except where TestAmerica provides courier services.  In no event will TestAmerica have any responsibility or liability for the action or inaction of any carrier shipping or delivering any sample to or from TestAmerica's premises. Client is responsible to assure that any sample containing any hazardous substance which is to be delivered to TestAmerica's premises will be packaged, labeled, transported and delivered properly and in accordance with applicable laws.</a:t>
          </a:r>
        </a:p>
        <a:p>
          <a:pPr algn="l" rtl="0">
            <a:defRPr sz="1000"/>
          </a:pPr>
          <a:r>
            <a:rPr lang="en-US" sz="1000" b="0" i="0" u="none" strike="noStrike" baseline="0">
              <a:solidFill>
                <a:srgbClr val="000000"/>
              </a:solidFill>
              <a:latin typeface="Arial"/>
              <a:cs typeface="Arial"/>
            </a:rPr>
            <a:t>2.  PAYMENT TERMS</a:t>
          </a:r>
        </a:p>
        <a:p>
          <a:pPr algn="l" rtl="0">
            <a:defRPr sz="1000"/>
          </a:pPr>
          <a:r>
            <a:rPr lang="en-US" sz="1000" b="0" i="0" u="none" strike="noStrike" baseline="0">
              <a:solidFill>
                <a:srgbClr val="000000"/>
              </a:solidFill>
              <a:latin typeface="Arial"/>
              <a:cs typeface="Arial"/>
            </a:rPr>
            <a:t>2.1 Services performed by TestAmerica will be in accordance with prices quoted and later confirmed in writing or as stated in the Price Schedule.  Quoted prices do not include sales tax.  Applicable sales tax will be added to invoices where required by law.  Where requested services on a group of samples received and logged in together at the laboratory total less than $200, there will be a minimum transaction charge of $200 for the sample group, or as shown on any related quote from TestAmerica.  An Environmental Management Fee of 5% of the invoice value will also be applied, at TestAmerica’s discretion.</a:t>
          </a:r>
        </a:p>
        <a:p>
          <a:pPr algn="l" rtl="0">
            <a:defRPr sz="1000"/>
          </a:pPr>
          <a:r>
            <a:rPr lang="en-US" sz="1000" b="0" i="0" u="none" strike="noStrike" baseline="0">
              <a:solidFill>
                <a:srgbClr val="000000"/>
              </a:solidFill>
              <a:latin typeface="Arial"/>
              <a:cs typeface="Arial"/>
            </a:rPr>
            <a:t>2.2 Invoices may be submitted to Client upon completion of any sample delivery group.  Billing corrections must be requested within 30 days of invoice date.  Payment in advance is required for all Clients except those whose credit has been established with TestAmerica.  For Clients with approved credit, payment terms are net 30 days from the date of invoice by TestAmerica.  All overdue payments are subject to an additional interest and service charge of one and one half percent (1.5%) (or the maximum rate permissible by law, whichever is lesser) per month or portion thereof from the due date until the date of payment. All fees are charged or billed directly to the Client.  The billing of a third party will not be accepted without a statement, signed by the third party, that acknowledges and accepts payment responsibility.  </a:t>
          </a:r>
        </a:p>
        <a:p>
          <a:pPr algn="l" rtl="0">
            <a:defRPr sz="1000"/>
          </a:pPr>
          <a:r>
            <a:rPr lang="en-US" sz="1000" b="0" i="0" u="none" strike="noStrike" baseline="0">
              <a:solidFill>
                <a:srgbClr val="000000"/>
              </a:solidFill>
              <a:latin typeface="Arial"/>
              <a:cs typeface="Arial"/>
            </a:rPr>
            <a:t>2.3 TestAmerica may suspend work and withhold delivery of data under this order at any time in the event Client fails to make timely payment of its invoices.  Client shall be responsible for all costs and expenses of collection including reasonable attorney’s fees.  TestAmerica reserves the right to refuse to proceed with work at any time based upon an unfavorable Client credit report. </a:t>
          </a:r>
        </a:p>
        <a:p>
          <a:pPr algn="l" rtl="0">
            <a:defRPr sz="1000"/>
          </a:pPr>
          <a:r>
            <a:rPr lang="en-US" sz="1000" b="0" i="0" u="none" strike="noStrike" baseline="0">
              <a:solidFill>
                <a:srgbClr val="000000"/>
              </a:solidFill>
              <a:latin typeface="Arial"/>
              <a:cs typeface="Arial"/>
            </a:rPr>
            <a:t>3.  CHANGE ORDERS, TERMINATION</a:t>
          </a:r>
        </a:p>
        <a:p>
          <a:pPr algn="l" rtl="0">
            <a:defRPr sz="1000"/>
          </a:pPr>
          <a:r>
            <a:rPr lang="en-US" sz="1000" b="0" i="0" u="none" strike="noStrike" baseline="0">
              <a:solidFill>
                <a:srgbClr val="000000"/>
              </a:solidFill>
              <a:latin typeface="Arial"/>
              <a:cs typeface="Arial"/>
            </a:rPr>
            <a:t>3.1 Changes to the Scope of Work, price, or result delivery date may be initiated by TestAmerica after Sample Delivery Acceptance due to any condition which conflicts with analytical, QA or other protocols warranted in these Terms and Conditions.  TestAmerica will not proceed with such changes until an agreement with the Client is reached on the amount of any cost, schedule change or technical change to the Scope of Work, and such agreement is documented in writing.</a:t>
          </a:r>
        </a:p>
        <a:p>
          <a:pPr algn="l" rtl="0">
            <a:defRPr sz="1000"/>
          </a:pPr>
          <a:r>
            <a:rPr lang="en-US" sz="1000" b="0" i="0" u="none" strike="noStrike" baseline="0">
              <a:solidFill>
                <a:srgbClr val="000000"/>
              </a:solidFill>
              <a:latin typeface="Arial"/>
              <a:cs typeface="Arial"/>
            </a:rPr>
            <a:t>3.2 Changes to the Scope of Work, including but not limited to increasing or decreasing the work, changing test and analysis specification, or acceleration in the performance of the work may be initiated by the Client after sample delivery acceptance.  Such a change will be documented in writing and may result in a change in cost and turnaround time commitment.  TestAmerica's acceptance of such changes is contingent upon technical feasibility and operational capacity.</a:t>
          </a:r>
        </a:p>
        <a:p>
          <a:pPr algn="l" rtl="0">
            <a:defRPr sz="1000"/>
          </a:pPr>
          <a:r>
            <a:rPr lang="en-US" sz="1000" b="0" i="0" u="none" strike="noStrike" baseline="0">
              <a:solidFill>
                <a:srgbClr val="000000"/>
              </a:solidFill>
              <a:latin typeface="Arial"/>
              <a:cs typeface="Arial"/>
            </a:rPr>
            <a:t>3.3 Suspension or termination of all or any part of the work may be initiated by the Client.  TestAmerica will be compensated consistent with Section 2 of these Terms and Conditions. TestAmerica will complete all work in progress and be paid in full for all work completed.</a:t>
          </a:r>
        </a:p>
        <a:p>
          <a:pPr algn="l" rtl="0">
            <a:defRPr sz="1000"/>
          </a:pPr>
          <a:r>
            <a:rPr lang="en-US" sz="1000" b="0" i="0" u="none" strike="noStrike" baseline="0">
              <a:solidFill>
                <a:srgbClr val="000000"/>
              </a:solidFill>
              <a:latin typeface="Arial"/>
              <a:cs typeface="Arial"/>
            </a:rPr>
            <a:t>4.  WARRANTIES AND LIABILITY </a:t>
          </a:r>
        </a:p>
        <a:p>
          <a:pPr algn="l" rtl="0">
            <a:defRPr sz="1000"/>
          </a:pPr>
          <a:r>
            <a:rPr lang="en-US" sz="1000" b="0" i="0" u="none" strike="noStrike" baseline="0">
              <a:solidFill>
                <a:srgbClr val="000000"/>
              </a:solidFill>
              <a:latin typeface="Arial"/>
              <a:cs typeface="Arial"/>
            </a:rPr>
            <a:t>4.1 Where applicable, TestAmerica will use analytical methodologies which are in substantial conformity with published test methods.  TestAmerica has implemented these methods in its Laboratory Quality Manuals and referenced Standard Operating Procedures and where the nature or composition of the sample requires it, TestAmerica reserves the right to deviate from these methodologies as necessary or appropriate, based on the reasonable judgment of TestAmerica, which deviations, if any, will be made on a basis consistent with recognized standards of the industry and/or TestAmerica's Laboratory Quality Manuals.  Client may request that TestAmerica perform according to a mutually agreed Quality Assurance Project Plan (QAPP).  In the event that samples arrive prior to agreement on a QAPP, TestAmerica will proceed with analyses under its standard Quality Manuals then in effect, and TestAmerica will not be responsible for any resampling or other charges if work must be repeated to comply with a subsequently finalized QAPP.</a:t>
          </a:r>
        </a:p>
        <a:p>
          <a:pPr algn="l" rtl="0">
            <a:defRPr sz="1000"/>
          </a:pPr>
          <a:r>
            <a:rPr lang="en-US" sz="1000" b="0" i="0" u="none" strike="noStrike" baseline="0">
              <a:solidFill>
                <a:srgbClr val="000000"/>
              </a:solidFill>
              <a:latin typeface="Arial"/>
              <a:cs typeface="Arial"/>
            </a:rPr>
            <a:t>4.2 TestAmerica shall start preparation and/or analysis within holding times provided that Sample Delivery Acceptance occurs within 48 hours of sampling or 1/2 of the holding time for the test, whichever is less.  Where resolution of inconsistencies leading to Sample Delivery Acceptance does not occur within this period, TestAmerica will use its best efforts to meet holding times and will proceed with the work provided that, in TestAmerica's judgment, the chain-of-custody or definition of the Scope of Work provide sufficient guidance. Reanalysis of samples to comply with TestAmerica's Quality Manuals will be deemed to have met holding times provided the initial analysis was performed within the applicable holding time.  Where reanalysis demonstrates that sample matrix interference is the cause of failure to meet any Quality Manual requirements, the warranty will be deemed to have been met.</a:t>
          </a:r>
        </a:p>
        <a:p>
          <a:pPr algn="l" rtl="0">
            <a:defRPr sz="1000"/>
          </a:pPr>
          <a:r>
            <a:rPr lang="en-US" sz="1000" b="0" i="0" u="none" strike="noStrike" baseline="0">
              <a:solidFill>
                <a:srgbClr val="000000"/>
              </a:solidFill>
              <a:latin typeface="Arial"/>
              <a:cs typeface="Arial"/>
            </a:rPr>
            <a:t>4.3 TestAmerica warrants that it possesses and maintains all licenses and certifications which are required to perform services under these Terms and Conditions provided that such requirements are specified in writing to TestAmerica prior to Sample Delivery Acceptance.  TestAmerica will notify the Client in writing of any decertification or revocation of any license, or notice of either, which affects work in progress.</a:t>
          </a:r>
        </a:p>
        <a:p>
          <a:pPr algn="l" rtl="0">
            <a:defRPr sz="1000"/>
          </a:pPr>
          <a:r>
            <a:rPr lang="en-US" sz="1000" b="0" i="0" u="none" strike="noStrike" baseline="0">
              <a:solidFill>
                <a:srgbClr val="000000"/>
              </a:solidFill>
              <a:latin typeface="Arial"/>
              <a:cs typeface="Arial"/>
            </a:rPr>
            <a:t>4.4 The warranty obligations set forth in Sections 4.1, 4.2 and 4.3 are the sole and exclusive warranties given by TestAmerica in connection with any services performed by TestAmerica or any Results generated from such services, and TestAmerica gives and makes NO OTHER REPRESENTATION OR WARRANTY OF ANY KIND, EXPRESS OR IMPLIED.  No representative of TestAmerica is authorized to give or make any other representation or warranty or modify this warranty in any way.</a:t>
          </a:r>
        </a:p>
        <a:p>
          <a:pPr algn="l" rtl="0">
            <a:defRPr sz="1000"/>
          </a:pPr>
          <a:r>
            <a:rPr lang="en-US" sz="1000" b="0" i="0" u="none" strike="noStrike" baseline="0">
              <a:solidFill>
                <a:srgbClr val="000000"/>
              </a:solidFill>
              <a:latin typeface="Arial"/>
              <a:cs typeface="Arial"/>
            </a:rPr>
            <a:t>4.5 Client's sole and exclusive remedy for the breach of warranty in connection with any services performed by TestAmerica, will be limited to repeating any services performed, contingent on the Client's providing, at the request of TestAmerica and at the Client's expense, additional sample(s) if necessary.  Any reanalysis requested by the Client generating Results consistent with the original Results will be at the Client's expense.  If resampling is necessary, TestAmerica's liability for resampling costs will be limited to actual cost or one hundred and fifty dollars ($150) per sample, whichever is less.</a:t>
          </a:r>
        </a:p>
        <a:p>
          <a:pPr algn="l" rtl="0">
            <a:defRPr sz="1000"/>
          </a:pPr>
          <a:r>
            <a:rPr lang="en-US" sz="1000" b="0" i="0" u="none" strike="noStrike" baseline="0">
              <a:solidFill>
                <a:srgbClr val="000000"/>
              </a:solidFill>
              <a:latin typeface="Arial"/>
              <a:cs typeface="Arial"/>
            </a:rPr>
            <a:t>4.6 TestAmerica's liability for any and all causes of action arising hereunder, whether based in contract, tort, warranty, negligence or otherwise, shall be limited to the lesser amount of compensation for the services performed or $100,000.  All claims, including those for negligence, shall be deemed waived unless suit thereon is filed within one year after TestAmerica's completion of the services. Under no circumstances, whether arising in contract, tort (including negligence), or otherwise, shall TestAmerica be responsible for loss of use, loss of profits, or for any special, indirect, incidental or consequential damages occasioned by the services performed or by application or use of the reports prepared.</a:t>
          </a:r>
        </a:p>
        <a:p>
          <a:pPr algn="l" rtl="0">
            <a:defRPr sz="1000"/>
          </a:pPr>
          <a:r>
            <a:rPr lang="en-US" sz="1000" b="0" i="0" u="none" strike="noStrike" baseline="0">
              <a:solidFill>
                <a:srgbClr val="000000"/>
              </a:solidFill>
              <a:latin typeface="Arial"/>
              <a:cs typeface="Arial"/>
            </a:rPr>
            <a:t>4.7 In no event shall TestAmerica have any responsibility or liability to the Client for any failure or delay in performance by TestAmerica which results, directly or indirectly, in whole or in part, from any cause or circumstance beyond the reasonable control of TestAmerica. Such causes and circumstances shall include, but not be limited to, acts of God, acts of Client, acts or orders of any governmental authority, strikes or other labor disputes, natural disasters, accidents, wars, civil disturbances, equipment breakdown, matrix interference or unknown highly contaminated samples that impact instrument operation, unavailability of supplies from usual suppliers, difficulties or delays in transportation, mail or delivery services, or any other cause beyond TestAmerica's reasonable control.</a:t>
          </a:r>
        </a:p>
        <a:p>
          <a:pPr algn="l" rtl="0">
            <a:defRPr sz="1000"/>
          </a:pPr>
          <a:r>
            <a:rPr lang="en-US" sz="1000" b="0" i="0" u="none" strike="noStrike" baseline="0">
              <a:solidFill>
                <a:srgbClr val="000000"/>
              </a:solidFill>
              <a:latin typeface="Arial"/>
              <a:cs typeface="Arial"/>
            </a:rPr>
            <a:t>5. RESULTS, WORK PRODUCT</a:t>
          </a:r>
        </a:p>
        <a:p>
          <a:pPr algn="l" rtl="0">
            <a:defRPr sz="1000"/>
          </a:pPr>
          <a:r>
            <a:rPr lang="en-US" sz="1000" b="0" i="0" u="none" strike="noStrike" baseline="0">
              <a:solidFill>
                <a:srgbClr val="000000"/>
              </a:solidFill>
              <a:latin typeface="Arial"/>
              <a:cs typeface="Arial"/>
            </a:rPr>
            <a:t>5.1 Data or information provided to TestAmerica or generated by services performed under this agreement shall only become the property of the Client upon receipt in full by TestAmerica of payment for the whole Order.  Ownership of any analytical method, QA/QC protocols, software programs or equipment developed by TestAmerica for performance of work will be retained by TestAmerica, and Client shall not disclose such information to any third party.  </a:t>
          </a:r>
        </a:p>
        <a:p>
          <a:pPr algn="l" rtl="0">
            <a:defRPr sz="1000"/>
          </a:pPr>
          <a:r>
            <a:rPr lang="en-US" sz="1000" b="0" i="0" u="none" strike="noStrike" baseline="0">
              <a:solidFill>
                <a:srgbClr val="000000"/>
              </a:solidFill>
              <a:latin typeface="Arial"/>
              <a:cs typeface="Arial"/>
            </a:rPr>
            <a:t>5.2 Data and sample materials provided by Client or at Client’s request, and the result obtained by TestAmerica shall be held in confidence (unless such information is generally available to the public or is in the public domain or Client has failed to pay TestAmerica for all services rendered or is otherwise in breach of these Terms and Conditions), subject to any disclosure required by law or legal process.</a:t>
          </a:r>
        </a:p>
        <a:p>
          <a:pPr algn="l" rtl="0">
            <a:defRPr sz="1000"/>
          </a:pPr>
          <a:r>
            <a:rPr lang="en-US" sz="1000" b="0" i="0" u="none" strike="noStrike" baseline="0">
              <a:solidFill>
                <a:srgbClr val="000000"/>
              </a:solidFill>
              <a:latin typeface="Arial"/>
              <a:cs typeface="Arial"/>
            </a:rPr>
            <a:t>5.3 Should the Results delivered by TestAmerica be used by the Client or Client's client, even though subsequently determined not to meet the warranties described in these Terms and Conditions, then the compensation will be adjusted based upon mutual agreement. In no case shall the Client unreasonably withhold TestAmerica's right to independently defend its data.</a:t>
          </a:r>
        </a:p>
        <a:p>
          <a:pPr algn="l" rtl="0">
            <a:defRPr sz="1000"/>
          </a:pPr>
          <a:r>
            <a:rPr lang="en-US" sz="1000" b="0" i="0" u="none" strike="noStrike" baseline="0">
              <a:solidFill>
                <a:srgbClr val="000000"/>
              </a:solidFill>
              <a:latin typeface="Arial"/>
              <a:cs typeface="Arial"/>
            </a:rPr>
            <a:t>5.4 TestAmerica reserves the right to perform the services at any laboratory in the TestAmerica network, unless the Client has specified a particular location for the work.  In addition, TestAmerica reserves the right to subcontract services ordered by the Client to another laboratory or laboratories, if, in TestAmerica's sole judgment, it is reasonably necessary, appropriate or advisable to do so.  TestAmerica will in no way be liable for any subcontracted services (outside the TestAmerica network) except for work performed at laboratories which have been audited and approved by TestAmerica.</a:t>
          </a:r>
        </a:p>
        <a:p>
          <a:pPr algn="l" rtl="0">
            <a:defRPr sz="1000"/>
          </a:pPr>
          <a:r>
            <a:rPr lang="en-US" sz="1000" b="0" i="0" u="none" strike="noStrike" baseline="0">
              <a:solidFill>
                <a:srgbClr val="000000"/>
              </a:solidFill>
              <a:latin typeface="Arial"/>
              <a:cs typeface="Arial"/>
            </a:rPr>
            <a:t>5.5 TestAmerica shall dispose of the Client's samples 30 days after the analytical report is issued, unless instructed to store them for an alternate period of time or to return such samples to the Client, in a manner consistent with U.S. Environmental Protection Agency regulations or other applicable federal, state or local requirements. Any samples for projects that are canceled or not accepted, or for which return was requested, will be returned to the Client at his own expense.  TestAmerica reserves the right to return to the Client any sample or unused portion of a sample that is not within TestAmerica's permitted capability or the capabilities of TestAmerica's designated waste disposal vendor(s).  ALL DIOXIN, MIXED WASTE, AND RADIOACTIVE SAMPLES WILL BE RETURNED TO THE CLIENT, unless prior arrangements for disposal are made.</a:t>
          </a:r>
        </a:p>
        <a:p>
          <a:pPr algn="l" rtl="0">
            <a:defRPr sz="1000"/>
          </a:pPr>
          <a:r>
            <a:rPr lang="en-US" sz="1000" b="0" i="0" u="none" strike="noStrike" baseline="0">
              <a:solidFill>
                <a:srgbClr val="000000"/>
              </a:solidFill>
              <a:latin typeface="Arial"/>
              <a:cs typeface="Arial"/>
            </a:rPr>
            <a:t>5.6 Unless a different time period is agreed to in any order under these Terms and Conditions, TestAmerica agrees to retain all records for five (5) years.</a:t>
          </a:r>
        </a:p>
        <a:p>
          <a:pPr algn="l" rtl="0">
            <a:defRPr sz="1000"/>
          </a:pPr>
          <a:r>
            <a:rPr lang="en-US" sz="1000" b="0" i="0" u="none" strike="noStrike" baseline="0">
              <a:solidFill>
                <a:srgbClr val="000000"/>
              </a:solidFill>
              <a:latin typeface="Arial"/>
              <a:cs typeface="Arial"/>
            </a:rPr>
            <a:t>5.7 In the event that TestAmerica is required to respond to legal process related to services for Client, Client agrees to reimburse TestAmerica for hourly charges for personnel involved in the response and attorney fees reasonably incurred in obtaining advice concerning the response, preparation to testify, and appearances related to the legal process, travel and all reasonable expenses associated with the litigation.</a:t>
          </a:r>
        </a:p>
        <a:p>
          <a:pPr algn="l" rtl="0">
            <a:defRPr sz="1000"/>
          </a:pPr>
          <a:r>
            <a:rPr lang="en-US" sz="1000" b="0" i="0" u="none" strike="noStrike" baseline="0">
              <a:solidFill>
                <a:srgbClr val="000000"/>
              </a:solidFill>
              <a:latin typeface="Arial"/>
              <a:cs typeface="Arial"/>
            </a:rPr>
            <a:t>6.  INSURANCE</a:t>
          </a:r>
        </a:p>
        <a:p>
          <a:pPr algn="l" rtl="0">
            <a:defRPr sz="1000"/>
          </a:pPr>
          <a:r>
            <a:rPr lang="en-US" sz="1000" b="0" i="0" u="none" strike="noStrike" baseline="0">
              <a:solidFill>
                <a:srgbClr val="000000"/>
              </a:solidFill>
              <a:latin typeface="Arial"/>
              <a:cs typeface="Arial"/>
            </a:rPr>
            <a:t>6.1 TestAmerica shall maintain in force during the performance of services under these Terms and Conditions, Workers' Compensation and Employer's Liability Insurance in accordance with the laws of the states having jurisdiction over TestAmerica's employees who are engaged in the performance of the work. TestAmerica shall also maintain during such period, Comprehensive General and Contractual Liability (limit of $1,000,000 per occurrence/ $2,000,000aggregate), Comprehensive Automobile Liability, owned and hired, ($1,000,000 combined single limit), and Professional/Pollution Liability Insurance (limit of $5,000,000 per occurrence/aggregate).</a:t>
          </a:r>
        </a:p>
        <a:p>
          <a:pPr algn="l" rtl="0">
            <a:defRPr sz="1000"/>
          </a:pPr>
          <a:r>
            <a:rPr lang="en-US" sz="1000" b="0" i="0" u="none" strike="noStrike" baseline="0">
              <a:solidFill>
                <a:srgbClr val="000000"/>
              </a:solidFill>
              <a:latin typeface="Arial"/>
              <a:cs typeface="Arial"/>
            </a:rPr>
            <a:t>7. AUDIT</a:t>
          </a:r>
        </a:p>
        <a:p>
          <a:pPr algn="l" rtl="0">
            <a:defRPr sz="1000"/>
          </a:pPr>
          <a:r>
            <a:rPr lang="en-US" sz="1000" b="0" i="0" u="none" strike="noStrike" baseline="0">
              <a:solidFill>
                <a:srgbClr val="000000"/>
              </a:solidFill>
              <a:latin typeface="Arial"/>
              <a:cs typeface="Arial"/>
            </a:rPr>
            <a:t>7.1 Upon prior notice to TestAmerica, the Client may audit and inspect TestAmerica's records and accounts covering reimbursable costs related to work done for the Client, for a period of two (2) years after completion of the work. The purpose of any such audit shall be only for verification of such costs, and TestAmerica shall not be required to provide access to cost records where prices are expressed as fixed fees or published unit prices. </a:t>
          </a:r>
        </a:p>
        <a:p>
          <a:pPr algn="l" rtl="0">
            <a:defRPr sz="1000"/>
          </a:pPr>
          <a:r>
            <a:rPr lang="en-US" sz="1000" b="0" i="0" u="none" strike="noStrike" baseline="0">
              <a:solidFill>
                <a:srgbClr val="000000"/>
              </a:solidFill>
              <a:latin typeface="Arial"/>
              <a:cs typeface="Arial"/>
            </a:rPr>
            <a:t>8.  MISCELLANEOUS PROVISIONS</a:t>
          </a:r>
        </a:p>
        <a:p>
          <a:pPr algn="l" rtl="0">
            <a:defRPr sz="1000"/>
          </a:pPr>
          <a:r>
            <a:rPr lang="en-US" sz="1000" b="0" i="0" u="none" strike="noStrike" baseline="0">
              <a:solidFill>
                <a:srgbClr val="000000"/>
              </a:solidFill>
              <a:latin typeface="Arial"/>
              <a:cs typeface="Arial"/>
            </a:rPr>
            <a:t>8.1 These Terms and Conditions, together with any additions or revisions which may be agreed to in writing by TestAmerica, embody the whole agreement of the parties and provide the only remedies available.  There are no promises, terms, conditions, understandings, obligations or agreements other than those contained herein, and these Terms and Conditions shall supersede all previous communications, representations, or agreements, either verbal or written, between the Client and TestAmerica.  These Terms and Conditions, and any transactions or agreements to which they apply, shall be governed both as to interpretation and performance by the laws of the state where TestAmerica's services are performed.</a:t>
          </a:r>
        </a:p>
        <a:p>
          <a:pPr algn="l" rtl="0">
            <a:defRPr sz="1000"/>
          </a:pPr>
          <a:r>
            <a:rPr lang="en-US" sz="1000" b="0" i="0" u="none" strike="noStrike" baseline="0">
              <a:solidFill>
                <a:srgbClr val="000000"/>
              </a:solidFill>
              <a:latin typeface="Arial"/>
              <a:cs typeface="Arial"/>
            </a:rPr>
            <a:t>8.2 The invalidity or unenforceability, in whole or in part of any provision, term or condition hereof shall not affect in any way the validity or enforceability of the remainder to these Terms and Conditions, the intent of the parties being that the provisions be severable.  The section headings of these Terms and Conditions are intended solely for convenient reference and shall not define, limit or affect in any way these Terms and Conditions or their interpretations.  No waiver by either party of any provision, term or condition hereof or of any obligation of the other party hereunder shall constitute a waiver of any subsequent breach or other obligation.</a:t>
          </a:r>
        </a:p>
        <a:p>
          <a:pPr algn="l" rtl="0">
            <a:defRPr sz="1000"/>
          </a:pPr>
          <a:r>
            <a:rPr lang="en-US" sz="1000" b="0" i="0" u="none" strike="noStrike" baseline="0">
              <a:solidFill>
                <a:srgbClr val="000000"/>
              </a:solidFill>
              <a:latin typeface="Arial"/>
              <a:cs typeface="Arial"/>
            </a:rPr>
            <a:t>8.3 The obligations, liabilities, and remedies of the parties, as provided herein, are exclusive and in lieu of any others available at law or in equity.  Indemnifications, releases from liability and limitations of liability shall apply, notwithstanding the fault, negligence or strict liability of the party to be indemnified, released, or whose liability is limited, except to the extent of sole negligence or willful misconduct.</a:t>
          </a:r>
        </a:p>
        <a:p>
          <a:pPr algn="l" rtl="0">
            <a:defRPr sz="1000"/>
          </a:pPr>
          <a:endParaRPr lang="en-US"/>
        </a:p>
      </xdr:txBody>
    </xdr:sp>
    <xdr:clientData/>
  </xdr:twoCellAnchor>
</xdr:wsDr>
</file>

<file path=xl/tables/table1.xml><?xml version="1.0" encoding="utf-8"?>
<table xmlns="http://schemas.openxmlformats.org/spreadsheetml/2006/main" id="4" name="List1" displayName="List1" ref="A1:A321" totalsRowShown="0" headerRowDxfId="12" dataDxfId="11">
  <autoFilter ref="A1:A321"/>
  <tableColumns count="1">
    <tableColumn id="1" name="Sample_ID" dataDxfId="10"/>
  </tableColumns>
  <tableStyleInfo showFirstColumn="0" showLastColumn="0" showRowStripes="1" showColumnStripes="0"/>
</table>
</file>

<file path=xl/tables/table2.xml><?xml version="1.0" encoding="utf-8"?>
<table xmlns="http://schemas.openxmlformats.org/spreadsheetml/2006/main" id="5" name="List2" displayName="List2" ref="C1:C6" totalsRowShown="0" headerRowDxfId="9" dataDxfId="8">
  <autoFilter ref="C1:C6"/>
  <tableColumns count="1">
    <tableColumn id="1" name="Matrix" dataDxfId="7"/>
  </tableColumns>
  <tableStyleInfo showFirstColumn="0" showLastColumn="0" showRowStripes="1" showColumnStripes="0"/>
</table>
</file>

<file path=xl/tables/table3.xml><?xml version="1.0" encoding="utf-8"?>
<table xmlns="http://schemas.openxmlformats.org/spreadsheetml/2006/main" id="6" name="List3" displayName="List3" ref="E1:E15" totalsRowShown="0" headerRowDxfId="6" dataDxfId="4" headerRowBorderDxfId="5" tableBorderDxfId="3">
  <autoFilter ref="E1:E15"/>
  <tableColumns count="1">
    <tableColumn id="1" name="SampleType" dataDxfId="2"/>
  </tableColumns>
  <tableStyleInfo showFirstColumn="0" showLastColumn="0" showRowStripes="1" showColumnStripes="0"/>
</table>
</file>

<file path=xl/tables/table4.xml><?xml version="1.0" encoding="utf-8"?>
<table xmlns="http://schemas.openxmlformats.org/spreadsheetml/2006/main" id="8" name="List4" displayName="List4" ref="G1:G3" totalsRowShown="0" headerRowDxfId="1">
  <autoFilter ref="G1:G3"/>
  <tableColumns count="1">
    <tableColumn id="1" name="DropDown"/>
  </tableColumns>
  <tableStyleInfo showFirstColumn="0" showLastColumn="0" showRowStripes="1" showColumnStripes="0"/>
</table>
</file>

<file path=xl/tables/table5.xml><?xml version="1.0" encoding="utf-8"?>
<table xmlns="http://schemas.openxmlformats.org/spreadsheetml/2006/main" id="13" name="List41314" displayName="List41314" ref="I1:I20" totalsRowShown="0" headerRowDxfId="0">
  <autoFilter ref="I1:I20"/>
  <tableColumns count="1">
    <tableColumn id="1" name="Methods"/>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71"/>
  <sheetViews>
    <sheetView tabSelected="1" zoomScaleNormal="100" workbookViewId="0">
      <selection activeCell="I23" sqref="I23"/>
    </sheetView>
  </sheetViews>
  <sheetFormatPr defaultColWidth="9.1796875" defaultRowHeight="13" x14ac:dyDescent="0.3"/>
  <cols>
    <col min="1" max="1" width="4" style="2" customWidth="1"/>
    <col min="2" max="2" width="11" style="2" customWidth="1"/>
    <col min="3" max="3" width="6.26953125" style="2" customWidth="1"/>
    <col min="4" max="4" width="23" style="2" customWidth="1"/>
    <col min="5" max="5" width="8.7265625" style="2" customWidth="1"/>
    <col min="6" max="6" width="7.54296875" style="2" customWidth="1"/>
    <col min="7" max="7" width="11.54296875" style="2" customWidth="1"/>
    <col min="8" max="8" width="6.1796875" style="2" customWidth="1"/>
    <col min="9" max="9" width="9" style="3" customWidth="1"/>
    <col min="10" max="10" width="3" style="3" customWidth="1"/>
    <col min="11" max="11" width="4.36328125" style="2" customWidth="1"/>
    <col min="12" max="12" width="4.81640625" style="2" customWidth="1"/>
    <col min="13" max="13" width="4" style="2" customWidth="1"/>
    <col min="14" max="14" width="4.54296875" style="2" customWidth="1"/>
    <col min="15" max="16" width="3.81640625" style="2" customWidth="1"/>
    <col min="17" max="17" width="3" style="2" customWidth="1"/>
    <col min="18" max="18" width="3.81640625" style="2" customWidth="1"/>
    <col min="19" max="19" width="3.1796875" style="2" customWidth="1"/>
    <col min="20" max="20" width="5.26953125" style="2" customWidth="1"/>
    <col min="21" max="21" width="4.54296875" style="2" customWidth="1"/>
    <col min="22" max="22" width="4.1796875" style="2" customWidth="1"/>
    <col min="23" max="23" width="2.81640625" style="2" customWidth="1"/>
    <col min="24" max="28" width="3.1796875" style="2" customWidth="1"/>
    <col min="29" max="29" width="12.26953125" style="2" bestFit="1" customWidth="1"/>
    <col min="30" max="30" width="18.7265625" style="2" customWidth="1"/>
    <col min="31" max="31" width="3.453125" style="1" hidden="1" customWidth="1"/>
    <col min="32" max="32" width="61.54296875" style="1" hidden="1" customWidth="1"/>
    <col min="33" max="33" width="9.1796875" style="1"/>
    <col min="34" max="34" width="12.453125" style="1" bestFit="1" customWidth="1"/>
    <col min="35" max="16384" width="9.1796875" style="1"/>
  </cols>
  <sheetData>
    <row r="1" spans="1:32" ht="17.5" x14ac:dyDescent="0.35">
      <c r="A1" s="142" t="s">
        <v>183</v>
      </c>
      <c r="B1" s="143"/>
      <c r="C1" s="143"/>
      <c r="D1" s="143"/>
      <c r="E1" s="242" t="s">
        <v>9</v>
      </c>
      <c r="F1" s="242"/>
      <c r="G1" s="242"/>
      <c r="H1" s="242"/>
      <c r="I1" s="242"/>
      <c r="J1" s="242"/>
      <c r="K1" s="242"/>
      <c r="L1" s="242"/>
      <c r="M1" s="242"/>
      <c r="N1" s="242"/>
      <c r="O1" s="242"/>
      <c r="P1" s="242"/>
      <c r="Q1" s="242"/>
      <c r="R1" s="242"/>
      <c r="S1" s="242"/>
      <c r="T1" s="242"/>
      <c r="U1" s="242"/>
      <c r="V1" s="242"/>
      <c r="W1" s="242"/>
      <c r="X1" s="242"/>
      <c r="Y1" s="242"/>
      <c r="Z1" s="242"/>
      <c r="AA1" s="242"/>
      <c r="AB1" s="242"/>
      <c r="AC1" s="217"/>
      <c r="AD1" s="218"/>
    </row>
    <row r="2" spans="1:32" ht="15" customHeight="1" x14ac:dyDescent="0.35">
      <c r="A2" s="185" t="str">
        <f>VLOOKUP(A1,'Data List'!A2:H67,2,FALSE)</f>
        <v>301 Alpha Drive</v>
      </c>
      <c r="B2" s="186"/>
      <c r="C2" s="186"/>
      <c r="D2" s="186"/>
      <c r="E2" s="243"/>
      <c r="F2" s="243"/>
      <c r="G2" s="243"/>
      <c r="H2" s="243"/>
      <c r="I2" s="243"/>
      <c r="J2" s="243"/>
      <c r="K2" s="243"/>
      <c r="L2" s="243"/>
      <c r="M2" s="243"/>
      <c r="N2" s="243"/>
      <c r="O2" s="243"/>
      <c r="P2" s="243"/>
      <c r="Q2" s="243"/>
      <c r="R2" s="243"/>
      <c r="S2" s="243"/>
      <c r="T2" s="243"/>
      <c r="U2" s="243"/>
      <c r="V2" s="243"/>
      <c r="W2" s="243"/>
      <c r="X2" s="243"/>
      <c r="Y2" s="243"/>
      <c r="Z2" s="243"/>
      <c r="AA2" s="243"/>
      <c r="AB2" s="243"/>
      <c r="AC2" s="219"/>
      <c r="AD2" s="220"/>
      <c r="AF2" s="6" t="s">
        <v>58</v>
      </c>
    </row>
    <row r="3" spans="1:32" ht="15" customHeight="1" x14ac:dyDescent="0.35">
      <c r="A3" s="185"/>
      <c r="B3" s="186"/>
      <c r="C3" s="186"/>
      <c r="D3" s="186"/>
      <c r="E3" s="243"/>
      <c r="F3" s="243"/>
      <c r="G3" s="243"/>
      <c r="H3" s="243"/>
      <c r="I3" s="243"/>
      <c r="J3" s="243"/>
      <c r="K3" s="243"/>
      <c r="L3" s="243"/>
      <c r="M3" s="243"/>
      <c r="N3" s="243"/>
      <c r="O3" s="243"/>
      <c r="P3" s="243"/>
      <c r="Q3" s="243"/>
      <c r="R3" s="243"/>
      <c r="S3" s="243"/>
      <c r="T3" s="243"/>
      <c r="U3" s="243"/>
      <c r="V3" s="243"/>
      <c r="W3" s="243"/>
      <c r="X3" s="243"/>
      <c r="Y3" s="243"/>
      <c r="Z3" s="243"/>
      <c r="AA3" s="243"/>
      <c r="AB3" s="243"/>
      <c r="AC3" s="219"/>
      <c r="AD3" s="220"/>
      <c r="AF3" s="6" t="s">
        <v>65</v>
      </c>
    </row>
    <row r="4" spans="1:32" ht="15" customHeight="1" x14ac:dyDescent="0.35">
      <c r="A4" s="185" t="str">
        <f>VLOOKUP(A1,'Data List'!A2:H67,4,FALSE)&amp;", "&amp;VLOOKUP(A1,'Data List'!A2:H67,5,FALSE)&amp;"  "&amp;VLOOKUP(A1,'Data List'!A2:H67,6,FALSE)</f>
        <v>Pittsburgh, PA  15238</v>
      </c>
      <c r="B4" s="186"/>
      <c r="C4" s="186"/>
      <c r="D4" s="186"/>
      <c r="E4" s="243"/>
      <c r="F4" s="243"/>
      <c r="G4" s="243"/>
      <c r="H4" s="243"/>
      <c r="I4" s="243"/>
      <c r="J4" s="243"/>
      <c r="K4" s="243"/>
      <c r="L4" s="243"/>
      <c r="M4" s="243"/>
      <c r="N4" s="243"/>
      <c r="O4" s="243"/>
      <c r="P4" s="243"/>
      <c r="Q4" s="243"/>
      <c r="R4" s="243"/>
      <c r="S4" s="243"/>
      <c r="T4" s="243"/>
      <c r="U4" s="243"/>
      <c r="V4" s="243"/>
      <c r="W4" s="243"/>
      <c r="X4" s="243"/>
      <c r="Y4" s="243"/>
      <c r="Z4" s="243"/>
      <c r="AA4" s="243"/>
      <c r="AB4" s="243"/>
      <c r="AC4" s="219"/>
      <c r="AD4" s="220"/>
      <c r="AF4" s="6" t="s">
        <v>72</v>
      </c>
    </row>
    <row r="5" spans="1:32" ht="15" customHeight="1" thickBot="1" x14ac:dyDescent="0.4">
      <c r="A5" s="187" t="str">
        <f>"phone "&amp;VLOOKUP(A1,'Data List'!A2:H67,7,FALSE)&amp;"  fax "&amp;VLOOKUP(A1,'Data List'!A2:H67,8,FALSE)</f>
        <v>phone 412.963.7058  fax 412.963.2470</v>
      </c>
      <c r="B5" s="188"/>
      <c r="C5" s="188"/>
      <c r="D5" s="188"/>
      <c r="E5" s="244"/>
      <c r="F5" s="244"/>
      <c r="G5" s="244"/>
      <c r="H5" s="244"/>
      <c r="I5" s="244"/>
      <c r="J5" s="244"/>
      <c r="K5" s="244"/>
      <c r="L5" s="244"/>
      <c r="M5" s="244"/>
      <c r="N5" s="244"/>
      <c r="O5" s="244"/>
      <c r="P5" s="244"/>
      <c r="Q5" s="244"/>
      <c r="R5" s="244"/>
      <c r="S5" s="244"/>
      <c r="T5" s="243"/>
      <c r="U5" s="243"/>
      <c r="V5" s="243"/>
      <c r="W5" s="243"/>
      <c r="X5" s="243"/>
      <c r="Y5" s="243"/>
      <c r="Z5" s="243"/>
      <c r="AA5" s="243"/>
      <c r="AB5" s="243"/>
      <c r="AC5" s="221" t="s">
        <v>57</v>
      </c>
      <c r="AD5" s="222"/>
      <c r="AF5" s="6" t="s">
        <v>408</v>
      </c>
    </row>
    <row r="6" spans="1:32" ht="16.5" customHeight="1" x14ac:dyDescent="0.35">
      <c r="A6" s="203" t="s">
        <v>10</v>
      </c>
      <c r="B6" s="212"/>
      <c r="C6" s="212"/>
      <c r="D6" s="213"/>
      <c r="E6" s="214" t="s">
        <v>475</v>
      </c>
      <c r="F6" s="215"/>
      <c r="G6" s="215"/>
      <c r="H6" s="215"/>
      <c r="I6" s="216"/>
      <c r="J6" s="214" t="s">
        <v>476</v>
      </c>
      <c r="K6" s="232"/>
      <c r="L6" s="232"/>
      <c r="M6" s="232"/>
      <c r="N6" s="232"/>
      <c r="O6" s="232"/>
      <c r="P6" s="232"/>
      <c r="Q6" s="232"/>
      <c r="R6" s="232"/>
      <c r="S6" s="233"/>
      <c r="T6" s="255" t="s">
        <v>460</v>
      </c>
      <c r="U6" s="255"/>
      <c r="V6" s="255"/>
      <c r="W6" s="255"/>
      <c r="X6" s="255"/>
      <c r="Y6" s="234">
        <v>42270</v>
      </c>
      <c r="Z6" s="234"/>
      <c r="AA6" s="234"/>
      <c r="AB6" s="234"/>
      <c r="AC6" s="28" t="s">
        <v>11</v>
      </c>
      <c r="AD6" s="58" t="s">
        <v>842</v>
      </c>
      <c r="AF6" s="6" t="s">
        <v>79</v>
      </c>
    </row>
    <row r="7" spans="1:32" ht="15.75" customHeight="1" thickBot="1" x14ac:dyDescent="0.4">
      <c r="A7" s="160" t="s">
        <v>470</v>
      </c>
      <c r="B7" s="161"/>
      <c r="C7" s="161"/>
      <c r="D7" s="162"/>
      <c r="E7" s="172" t="s">
        <v>479</v>
      </c>
      <c r="F7" s="201"/>
      <c r="G7" s="201"/>
      <c r="H7" s="201"/>
      <c r="I7" s="202"/>
      <c r="J7" s="172" t="s">
        <v>814</v>
      </c>
      <c r="K7" s="173"/>
      <c r="L7" s="173"/>
      <c r="M7" s="173"/>
      <c r="N7" s="173"/>
      <c r="O7" s="173"/>
      <c r="P7" s="173"/>
      <c r="Q7" s="173"/>
      <c r="R7" s="173"/>
      <c r="S7" s="174"/>
      <c r="T7" s="235" t="s">
        <v>51</v>
      </c>
      <c r="U7" s="235"/>
      <c r="V7" s="235"/>
      <c r="W7" s="236" t="s">
        <v>519</v>
      </c>
      <c r="X7" s="236"/>
      <c r="Y7" s="236"/>
      <c r="Z7" s="236"/>
      <c r="AA7" s="236"/>
      <c r="AB7" s="236"/>
      <c r="AC7" s="264" t="s">
        <v>840</v>
      </c>
      <c r="AD7" s="265"/>
      <c r="AF7" s="6" t="s">
        <v>85</v>
      </c>
    </row>
    <row r="8" spans="1:32" ht="15" customHeight="1" x14ac:dyDescent="0.35">
      <c r="A8" s="169" t="s">
        <v>471</v>
      </c>
      <c r="B8" s="170"/>
      <c r="C8" s="170"/>
      <c r="D8" s="171"/>
      <c r="E8" s="203" t="s">
        <v>12</v>
      </c>
      <c r="F8" s="204"/>
      <c r="G8" s="204"/>
      <c r="H8" s="204"/>
      <c r="I8" s="205"/>
      <c r="J8" s="237" t="s">
        <v>815</v>
      </c>
      <c r="K8" s="163" t="s">
        <v>436</v>
      </c>
      <c r="L8" s="163" t="s">
        <v>437</v>
      </c>
      <c r="M8" s="163" t="s">
        <v>816</v>
      </c>
      <c r="N8" s="163"/>
      <c r="O8" s="163"/>
      <c r="P8" s="163"/>
      <c r="Q8" s="163"/>
      <c r="R8" s="163"/>
      <c r="S8" s="163"/>
      <c r="T8" s="163"/>
      <c r="U8" s="163"/>
      <c r="V8" s="163"/>
      <c r="W8" s="163"/>
      <c r="X8" s="163"/>
      <c r="Y8" s="163"/>
      <c r="Z8" s="163"/>
      <c r="AA8" s="163"/>
      <c r="AB8" s="229"/>
      <c r="AC8" s="266" t="s">
        <v>839</v>
      </c>
      <c r="AD8" s="267"/>
      <c r="AF8" s="6" t="s">
        <v>91</v>
      </c>
    </row>
    <row r="9" spans="1:32" ht="17.5" x14ac:dyDescent="0.35">
      <c r="A9" s="169" t="s">
        <v>472</v>
      </c>
      <c r="B9" s="170"/>
      <c r="C9" s="170"/>
      <c r="D9" s="171"/>
      <c r="E9" s="206" t="s">
        <v>37</v>
      </c>
      <c r="F9" s="207"/>
      <c r="G9" s="207"/>
      <c r="H9" s="207"/>
      <c r="I9" s="208"/>
      <c r="J9" s="238"/>
      <c r="K9" s="240"/>
      <c r="L9" s="164"/>
      <c r="M9" s="164"/>
      <c r="N9" s="164"/>
      <c r="O9" s="164"/>
      <c r="P9" s="164"/>
      <c r="Q9" s="164"/>
      <c r="R9" s="164"/>
      <c r="S9" s="164"/>
      <c r="T9" s="164"/>
      <c r="U9" s="164"/>
      <c r="V9" s="164"/>
      <c r="W9" s="164"/>
      <c r="X9" s="164"/>
      <c r="Y9" s="164"/>
      <c r="Z9" s="164"/>
      <c r="AA9" s="164"/>
      <c r="AB9" s="230"/>
      <c r="AC9" s="268"/>
      <c r="AD9" s="269"/>
      <c r="AF9" s="6" t="s">
        <v>97</v>
      </c>
    </row>
    <row r="10" spans="1:32" ht="17.5" x14ac:dyDescent="0.35">
      <c r="A10" s="160" t="s">
        <v>473</v>
      </c>
      <c r="B10" s="161"/>
      <c r="C10" s="161"/>
      <c r="D10" s="162"/>
      <c r="E10" s="209" t="s">
        <v>812</v>
      </c>
      <c r="F10" s="210"/>
      <c r="G10" s="210"/>
      <c r="H10" s="210"/>
      <c r="I10" s="211"/>
      <c r="J10" s="238"/>
      <c r="K10" s="240"/>
      <c r="L10" s="164"/>
      <c r="M10" s="164"/>
      <c r="N10" s="164"/>
      <c r="O10" s="164"/>
      <c r="P10" s="164"/>
      <c r="Q10" s="164"/>
      <c r="R10" s="164"/>
      <c r="S10" s="164"/>
      <c r="T10" s="164"/>
      <c r="U10" s="164"/>
      <c r="V10" s="164"/>
      <c r="W10" s="164"/>
      <c r="X10" s="164"/>
      <c r="Y10" s="164"/>
      <c r="Z10" s="164"/>
      <c r="AA10" s="164"/>
      <c r="AB10" s="230"/>
      <c r="AC10" s="268"/>
      <c r="AD10" s="269"/>
      <c r="AF10" s="6" t="s">
        <v>102</v>
      </c>
    </row>
    <row r="11" spans="1:32" ht="18" thickBot="1" x14ac:dyDescent="0.4">
      <c r="A11" s="192" t="s">
        <v>474</v>
      </c>
      <c r="B11" s="193"/>
      <c r="C11" s="193"/>
      <c r="D11" s="194"/>
      <c r="E11" s="189" t="s">
        <v>17</v>
      </c>
      <c r="F11" s="190"/>
      <c r="G11" s="190"/>
      <c r="H11" s="190"/>
      <c r="I11" s="191"/>
      <c r="J11" s="238"/>
      <c r="K11" s="240"/>
      <c r="L11" s="164"/>
      <c r="M11" s="164"/>
      <c r="N11" s="164"/>
      <c r="O11" s="164"/>
      <c r="P11" s="164"/>
      <c r="Q11" s="164"/>
      <c r="R11" s="164"/>
      <c r="S11" s="164"/>
      <c r="T11" s="164"/>
      <c r="U11" s="164"/>
      <c r="V11" s="164"/>
      <c r="W11" s="164"/>
      <c r="X11" s="164"/>
      <c r="Y11" s="164"/>
      <c r="Z11" s="164"/>
      <c r="AA11" s="164"/>
      <c r="AB11" s="230"/>
      <c r="AC11" s="59" t="s">
        <v>441</v>
      </c>
      <c r="AD11" s="80">
        <v>1</v>
      </c>
      <c r="AF11" s="6" t="s">
        <v>108</v>
      </c>
    </row>
    <row r="12" spans="1:32" ht="16.5" customHeight="1" x14ac:dyDescent="0.35">
      <c r="A12" s="195" t="s">
        <v>520</v>
      </c>
      <c r="B12" s="196"/>
      <c r="C12" s="197" t="s">
        <v>838</v>
      </c>
      <c r="D12" s="198"/>
      <c r="E12" s="189" t="s">
        <v>18</v>
      </c>
      <c r="F12" s="190"/>
      <c r="G12" s="190"/>
      <c r="H12" s="190"/>
      <c r="I12" s="191"/>
      <c r="J12" s="238"/>
      <c r="K12" s="240"/>
      <c r="L12" s="164"/>
      <c r="M12" s="164"/>
      <c r="N12" s="164"/>
      <c r="O12" s="164"/>
      <c r="P12" s="164"/>
      <c r="Q12" s="164"/>
      <c r="R12" s="164"/>
      <c r="S12" s="164"/>
      <c r="T12" s="164"/>
      <c r="U12" s="164"/>
      <c r="V12" s="164"/>
      <c r="W12" s="164"/>
      <c r="X12" s="164"/>
      <c r="Y12" s="164"/>
      <c r="Z12" s="164"/>
      <c r="AA12" s="164"/>
      <c r="AB12" s="230"/>
      <c r="AC12" s="223" t="s">
        <v>54</v>
      </c>
      <c r="AD12" s="224"/>
      <c r="AF12" s="6" t="s">
        <v>415</v>
      </c>
    </row>
    <row r="13" spans="1:32" ht="16.5" customHeight="1" x14ac:dyDescent="0.35">
      <c r="A13" s="30" t="s">
        <v>521</v>
      </c>
      <c r="B13" s="199" t="s">
        <v>522</v>
      </c>
      <c r="C13" s="199"/>
      <c r="D13" s="200"/>
      <c r="E13" s="189" t="s">
        <v>764</v>
      </c>
      <c r="F13" s="190"/>
      <c r="G13" s="190"/>
      <c r="H13" s="190"/>
      <c r="I13" s="191"/>
      <c r="J13" s="238"/>
      <c r="K13" s="240"/>
      <c r="L13" s="164"/>
      <c r="M13" s="164"/>
      <c r="N13" s="164"/>
      <c r="O13" s="164"/>
      <c r="P13" s="164"/>
      <c r="Q13" s="164"/>
      <c r="R13" s="164"/>
      <c r="S13" s="164"/>
      <c r="T13" s="164"/>
      <c r="U13" s="164"/>
      <c r="V13" s="164"/>
      <c r="W13" s="164"/>
      <c r="X13" s="164"/>
      <c r="Y13" s="164"/>
      <c r="Z13" s="164"/>
      <c r="AA13" s="164"/>
      <c r="AB13" s="230"/>
      <c r="AC13" s="225"/>
      <c r="AD13" s="226"/>
      <c r="AF13" s="6" t="s">
        <v>420</v>
      </c>
    </row>
    <row r="14" spans="1:32" ht="16.5" customHeight="1" thickBot="1" x14ac:dyDescent="0.4">
      <c r="A14" s="175" t="s">
        <v>434</v>
      </c>
      <c r="B14" s="176"/>
      <c r="C14" s="176"/>
      <c r="D14" s="177"/>
      <c r="E14" s="178" t="s">
        <v>19</v>
      </c>
      <c r="F14" s="179"/>
      <c r="G14" s="179"/>
      <c r="H14" s="179"/>
      <c r="I14" s="180"/>
      <c r="J14" s="238"/>
      <c r="K14" s="240"/>
      <c r="L14" s="164"/>
      <c r="M14" s="164"/>
      <c r="N14" s="164"/>
      <c r="O14" s="164"/>
      <c r="P14" s="164"/>
      <c r="Q14" s="164"/>
      <c r="R14" s="164"/>
      <c r="S14" s="164"/>
      <c r="T14" s="164"/>
      <c r="U14" s="164"/>
      <c r="V14" s="164"/>
      <c r="W14" s="164"/>
      <c r="X14" s="164"/>
      <c r="Y14" s="164"/>
      <c r="Z14" s="164"/>
      <c r="AA14" s="164"/>
      <c r="AB14" s="230"/>
      <c r="AC14" s="227"/>
      <c r="AD14" s="228"/>
      <c r="AF14" s="6" t="s">
        <v>113</v>
      </c>
    </row>
    <row r="15" spans="1:32" ht="45" customHeight="1" x14ac:dyDescent="0.4">
      <c r="A15" s="166" t="s">
        <v>459</v>
      </c>
      <c r="B15" s="167"/>
      <c r="C15" s="167"/>
      <c r="D15" s="168"/>
      <c r="E15" s="75" t="s">
        <v>0</v>
      </c>
      <c r="F15" s="76" t="s">
        <v>1</v>
      </c>
      <c r="G15" s="76" t="s">
        <v>5</v>
      </c>
      <c r="H15" s="77" t="s">
        <v>2</v>
      </c>
      <c r="I15" s="78" t="s">
        <v>3</v>
      </c>
      <c r="J15" s="239"/>
      <c r="K15" s="241"/>
      <c r="L15" s="165"/>
      <c r="M15" s="165"/>
      <c r="N15" s="165"/>
      <c r="O15" s="165"/>
      <c r="P15" s="165"/>
      <c r="Q15" s="165"/>
      <c r="R15" s="165"/>
      <c r="S15" s="165"/>
      <c r="T15" s="165"/>
      <c r="U15" s="165"/>
      <c r="V15" s="165"/>
      <c r="W15" s="165"/>
      <c r="X15" s="165"/>
      <c r="Y15" s="165"/>
      <c r="Z15" s="165"/>
      <c r="AA15" s="165"/>
      <c r="AB15" s="231"/>
      <c r="AC15" s="272" t="s">
        <v>52</v>
      </c>
      <c r="AD15" s="273"/>
      <c r="AF15" s="6" t="s">
        <v>119</v>
      </c>
    </row>
    <row r="16" spans="1:32" ht="3" customHeight="1" thickBot="1" x14ac:dyDescent="0.4">
      <c r="A16" s="115"/>
      <c r="B16" s="116"/>
      <c r="C16" s="116"/>
      <c r="D16" s="117"/>
      <c r="E16" s="60"/>
      <c r="F16" s="50"/>
      <c r="G16" s="50"/>
      <c r="H16" s="50"/>
      <c r="I16" s="61"/>
      <c r="J16" s="71"/>
      <c r="K16" s="50"/>
      <c r="L16" s="50"/>
      <c r="M16" s="50"/>
      <c r="N16" s="50"/>
      <c r="O16" s="50"/>
      <c r="P16" s="50"/>
      <c r="Q16" s="50"/>
      <c r="R16" s="50"/>
      <c r="S16" s="50"/>
      <c r="T16" s="50"/>
      <c r="U16" s="50"/>
      <c r="V16" s="50"/>
      <c r="W16" s="50"/>
      <c r="X16" s="50"/>
      <c r="Y16" s="50"/>
      <c r="Z16" s="50"/>
      <c r="AA16" s="50"/>
      <c r="AB16" s="61"/>
      <c r="AC16" s="270"/>
      <c r="AD16" s="271"/>
      <c r="AF16" s="6" t="s">
        <v>126</v>
      </c>
    </row>
    <row r="17" spans="1:34" ht="23.25" customHeight="1" x14ac:dyDescent="0.35">
      <c r="A17" s="130" t="s">
        <v>540</v>
      </c>
      <c r="B17" s="131"/>
      <c r="C17" s="131"/>
      <c r="D17" s="132"/>
      <c r="E17" s="91">
        <v>42270</v>
      </c>
      <c r="F17" s="53">
        <v>0.59375</v>
      </c>
      <c r="G17" s="85" t="s">
        <v>448</v>
      </c>
      <c r="H17" s="85" t="s">
        <v>445</v>
      </c>
      <c r="I17" s="68">
        <v>3</v>
      </c>
      <c r="J17" s="72" t="s">
        <v>461</v>
      </c>
      <c r="K17" s="54"/>
      <c r="L17" s="54"/>
      <c r="M17" s="54"/>
      <c r="N17" s="54"/>
      <c r="O17" s="54"/>
      <c r="P17" s="54"/>
      <c r="Q17" s="54"/>
      <c r="R17" s="54"/>
      <c r="S17" s="54"/>
      <c r="T17" s="54"/>
      <c r="U17" s="54"/>
      <c r="V17" s="54"/>
      <c r="W17" s="54"/>
      <c r="X17" s="54"/>
      <c r="Y17" s="54"/>
      <c r="Z17" s="54"/>
      <c r="AA17" s="54"/>
      <c r="AB17" s="62"/>
      <c r="AC17" s="118"/>
      <c r="AD17" s="119"/>
      <c r="AF17" s="6" t="s">
        <v>132</v>
      </c>
      <c r="AH17" s="46"/>
    </row>
    <row r="18" spans="1:34" ht="23.25" customHeight="1" x14ac:dyDescent="0.35">
      <c r="A18" s="122" t="s">
        <v>545</v>
      </c>
      <c r="B18" s="123"/>
      <c r="C18" s="123"/>
      <c r="D18" s="124"/>
      <c r="E18" s="92">
        <v>42270</v>
      </c>
      <c r="F18" s="16">
        <v>0.51041666666666663</v>
      </c>
      <c r="G18" s="86" t="s">
        <v>448</v>
      </c>
      <c r="H18" s="86" t="s">
        <v>445</v>
      </c>
      <c r="I18" s="69">
        <v>3</v>
      </c>
      <c r="J18" s="73" t="s">
        <v>461</v>
      </c>
      <c r="K18" s="29"/>
      <c r="L18" s="29"/>
      <c r="M18" s="29"/>
      <c r="N18" s="29"/>
      <c r="O18" s="29"/>
      <c r="P18" s="29"/>
      <c r="Q18" s="29"/>
      <c r="R18" s="29"/>
      <c r="S18" s="29"/>
      <c r="T18" s="29"/>
      <c r="U18" s="29"/>
      <c r="V18" s="29"/>
      <c r="W18" s="29"/>
      <c r="X18" s="29"/>
      <c r="Y18" s="29"/>
      <c r="Z18" s="29"/>
      <c r="AA18" s="29"/>
      <c r="AB18" s="63"/>
      <c r="AC18" s="274"/>
      <c r="AD18" s="275"/>
      <c r="AF18" s="6" t="s">
        <v>138</v>
      </c>
    </row>
    <row r="19" spans="1:34" ht="23.25" customHeight="1" x14ac:dyDescent="0.35">
      <c r="A19" s="122" t="s">
        <v>544</v>
      </c>
      <c r="B19" s="123"/>
      <c r="C19" s="123"/>
      <c r="D19" s="124"/>
      <c r="E19" s="92">
        <v>42270</v>
      </c>
      <c r="F19" s="17">
        <v>0.58680555555555558</v>
      </c>
      <c r="G19" s="86" t="s">
        <v>448</v>
      </c>
      <c r="H19" s="86" t="s">
        <v>445</v>
      </c>
      <c r="I19" s="69">
        <v>3</v>
      </c>
      <c r="J19" s="73" t="s">
        <v>461</v>
      </c>
      <c r="K19" s="29"/>
      <c r="L19" s="29"/>
      <c r="M19" s="29"/>
      <c r="N19" s="29"/>
      <c r="O19" s="29"/>
      <c r="P19" s="29"/>
      <c r="Q19" s="29"/>
      <c r="R19" s="29"/>
      <c r="S19" s="29"/>
      <c r="T19" s="29"/>
      <c r="U19" s="29"/>
      <c r="V19" s="29"/>
      <c r="W19" s="29"/>
      <c r="X19" s="29"/>
      <c r="Y19" s="29"/>
      <c r="Z19" s="29"/>
      <c r="AA19" s="29"/>
      <c r="AB19" s="63"/>
      <c r="AC19" s="120"/>
      <c r="AD19" s="121"/>
      <c r="AF19" s="6" t="s">
        <v>143</v>
      </c>
    </row>
    <row r="20" spans="1:34" ht="23.25" customHeight="1" x14ac:dyDescent="0.35">
      <c r="A20" s="122" t="s">
        <v>583</v>
      </c>
      <c r="B20" s="123"/>
      <c r="C20" s="123"/>
      <c r="D20" s="124"/>
      <c r="E20" s="92">
        <v>42270</v>
      </c>
      <c r="F20" s="17">
        <v>0.40347222222222223</v>
      </c>
      <c r="G20" s="86" t="s">
        <v>448</v>
      </c>
      <c r="H20" s="86" t="s">
        <v>445</v>
      </c>
      <c r="I20" s="69">
        <v>5</v>
      </c>
      <c r="J20" s="73" t="s">
        <v>461</v>
      </c>
      <c r="K20" s="29"/>
      <c r="L20" s="29"/>
      <c r="M20" s="29" t="s">
        <v>461</v>
      </c>
      <c r="N20" s="29"/>
      <c r="O20" s="29"/>
      <c r="P20" s="29"/>
      <c r="Q20" s="29"/>
      <c r="R20" s="29"/>
      <c r="S20" s="29"/>
      <c r="T20" s="29"/>
      <c r="U20" s="29"/>
      <c r="V20" s="29"/>
      <c r="W20" s="29"/>
      <c r="X20" s="29"/>
      <c r="Y20" s="29"/>
      <c r="Z20" s="29"/>
      <c r="AA20" s="29"/>
      <c r="AB20" s="63"/>
      <c r="AC20" s="120"/>
      <c r="AD20" s="121"/>
      <c r="AF20" s="6" t="s">
        <v>149</v>
      </c>
    </row>
    <row r="21" spans="1:34" ht="23.25" customHeight="1" x14ac:dyDescent="0.35">
      <c r="A21" s="122" t="s">
        <v>630</v>
      </c>
      <c r="B21" s="123"/>
      <c r="C21" s="123"/>
      <c r="D21" s="124"/>
      <c r="E21" s="92">
        <v>42270</v>
      </c>
      <c r="F21" s="16">
        <v>0.51111111111111118</v>
      </c>
      <c r="G21" s="86" t="s">
        <v>448</v>
      </c>
      <c r="H21" s="86" t="s">
        <v>445</v>
      </c>
      <c r="I21" s="69">
        <v>3</v>
      </c>
      <c r="J21" s="73" t="s">
        <v>461</v>
      </c>
      <c r="K21" s="29"/>
      <c r="L21" s="29"/>
      <c r="M21" s="29"/>
      <c r="N21" s="29"/>
      <c r="O21" s="29"/>
      <c r="P21" s="29"/>
      <c r="Q21" s="29"/>
      <c r="R21" s="29"/>
      <c r="S21" s="29"/>
      <c r="T21" s="29"/>
      <c r="U21" s="29"/>
      <c r="V21" s="29"/>
      <c r="W21" s="29"/>
      <c r="X21" s="29"/>
      <c r="Y21" s="29"/>
      <c r="Z21" s="29"/>
      <c r="AA21" s="29"/>
      <c r="AB21" s="63"/>
      <c r="AC21" s="97"/>
      <c r="AD21" s="98"/>
      <c r="AF21" s="6" t="s">
        <v>160</v>
      </c>
    </row>
    <row r="22" spans="1:34" ht="23.25" customHeight="1" x14ac:dyDescent="0.35">
      <c r="A22" s="122" t="s">
        <v>593</v>
      </c>
      <c r="B22" s="123"/>
      <c r="C22" s="123"/>
      <c r="D22" s="124"/>
      <c r="E22" s="92">
        <v>42270</v>
      </c>
      <c r="F22" s="16">
        <v>0.59513888888888888</v>
      </c>
      <c r="G22" s="86" t="s">
        <v>448</v>
      </c>
      <c r="H22" s="86" t="s">
        <v>445</v>
      </c>
      <c r="I22" s="69">
        <v>5</v>
      </c>
      <c r="J22" s="73" t="s">
        <v>461</v>
      </c>
      <c r="K22" s="29" t="s">
        <v>461</v>
      </c>
      <c r="L22" s="29" t="s">
        <v>461</v>
      </c>
      <c r="M22" s="29"/>
      <c r="N22" s="29"/>
      <c r="O22" s="29"/>
      <c r="P22" s="29"/>
      <c r="Q22" s="29"/>
      <c r="R22" s="29"/>
      <c r="S22" s="29"/>
      <c r="T22" s="29"/>
      <c r="U22" s="29"/>
      <c r="V22" s="29"/>
      <c r="W22" s="29"/>
      <c r="X22" s="29"/>
      <c r="Y22" s="29"/>
      <c r="Z22" s="29"/>
      <c r="AA22" s="29"/>
      <c r="AB22" s="63"/>
      <c r="AC22" s="97"/>
      <c r="AD22" s="98"/>
      <c r="AF22" s="6" t="s">
        <v>165</v>
      </c>
    </row>
    <row r="23" spans="1:34" ht="23.25" customHeight="1" x14ac:dyDescent="0.35">
      <c r="A23" s="122" t="s">
        <v>841</v>
      </c>
      <c r="B23" s="123"/>
      <c r="C23" s="123"/>
      <c r="D23" s="124"/>
      <c r="E23" s="92">
        <v>42270</v>
      </c>
      <c r="F23" s="16">
        <v>0.5</v>
      </c>
      <c r="G23" s="86" t="s">
        <v>457</v>
      </c>
      <c r="H23" s="86" t="s">
        <v>445</v>
      </c>
      <c r="I23" s="69">
        <v>2</v>
      </c>
      <c r="J23" s="73" t="s">
        <v>461</v>
      </c>
      <c r="K23" s="29"/>
      <c r="L23" s="29"/>
      <c r="M23" s="29"/>
      <c r="N23" s="29"/>
      <c r="O23" s="29"/>
      <c r="P23" s="29"/>
      <c r="Q23" s="29"/>
      <c r="R23" s="29"/>
      <c r="S23" s="29"/>
      <c r="T23" s="29"/>
      <c r="U23" s="29"/>
      <c r="V23" s="29"/>
      <c r="W23" s="29"/>
      <c r="X23" s="29"/>
      <c r="Y23" s="29"/>
      <c r="Z23" s="29"/>
      <c r="AA23" s="29"/>
      <c r="AB23" s="63"/>
      <c r="AC23" s="97"/>
      <c r="AD23" s="98"/>
      <c r="AF23" s="6" t="s">
        <v>171</v>
      </c>
    </row>
    <row r="24" spans="1:34" ht="23.25" customHeight="1" x14ac:dyDescent="0.35">
      <c r="A24" s="122"/>
      <c r="B24" s="123"/>
      <c r="C24" s="123"/>
      <c r="D24" s="124"/>
      <c r="E24" s="92"/>
      <c r="F24" s="16"/>
      <c r="G24" s="86"/>
      <c r="H24" s="86"/>
      <c r="I24" s="69"/>
      <c r="J24" s="73"/>
      <c r="K24" s="29"/>
      <c r="L24" s="29"/>
      <c r="M24" s="29"/>
      <c r="N24" s="29"/>
      <c r="O24" s="29"/>
      <c r="P24" s="29"/>
      <c r="Q24" s="29"/>
      <c r="R24" s="29"/>
      <c r="S24" s="29"/>
      <c r="T24" s="29"/>
      <c r="U24" s="29"/>
      <c r="V24" s="29"/>
      <c r="W24" s="29"/>
      <c r="X24" s="29"/>
      <c r="Y24" s="29"/>
      <c r="Z24" s="29"/>
      <c r="AA24" s="29"/>
      <c r="AB24" s="63"/>
      <c r="AC24" s="97"/>
      <c r="AD24" s="98"/>
      <c r="AF24" s="6" t="s">
        <v>177</v>
      </c>
    </row>
    <row r="25" spans="1:34" ht="23.25" customHeight="1" x14ac:dyDescent="0.35">
      <c r="A25" s="122"/>
      <c r="B25" s="123"/>
      <c r="C25" s="123"/>
      <c r="D25" s="124"/>
      <c r="E25" s="92"/>
      <c r="F25" s="16"/>
      <c r="G25" s="86"/>
      <c r="H25" s="86"/>
      <c r="I25" s="69"/>
      <c r="J25" s="73"/>
      <c r="K25" s="29"/>
      <c r="L25" s="29"/>
      <c r="M25" s="29"/>
      <c r="N25" s="29"/>
      <c r="O25" s="29"/>
      <c r="P25" s="29"/>
      <c r="Q25" s="29"/>
      <c r="R25" s="29"/>
      <c r="S25" s="29"/>
      <c r="T25" s="29"/>
      <c r="U25" s="29"/>
      <c r="V25" s="29"/>
      <c r="W25" s="29"/>
      <c r="X25" s="29"/>
      <c r="Y25" s="29"/>
      <c r="Z25" s="29"/>
      <c r="AA25" s="29"/>
      <c r="AB25" s="63"/>
      <c r="AC25" s="97"/>
      <c r="AD25" s="98"/>
      <c r="AF25" s="6" t="s">
        <v>182</v>
      </c>
    </row>
    <row r="26" spans="1:34" ht="23.25" customHeight="1" x14ac:dyDescent="0.35">
      <c r="A26" s="122"/>
      <c r="B26" s="123"/>
      <c r="C26" s="123"/>
      <c r="D26" s="124"/>
      <c r="E26" s="92"/>
      <c r="F26" s="16"/>
      <c r="G26" s="86"/>
      <c r="H26" s="86"/>
      <c r="I26" s="69"/>
      <c r="J26" s="73"/>
      <c r="K26" s="29"/>
      <c r="L26" s="29"/>
      <c r="M26" s="29"/>
      <c r="N26" s="29"/>
      <c r="O26" s="29"/>
      <c r="P26" s="29"/>
      <c r="Q26" s="29"/>
      <c r="R26" s="29"/>
      <c r="S26" s="29"/>
      <c r="T26" s="29"/>
      <c r="U26" s="29"/>
      <c r="V26" s="29"/>
      <c r="W26" s="29"/>
      <c r="X26" s="29"/>
      <c r="Y26" s="29"/>
      <c r="Z26" s="29"/>
      <c r="AA26" s="29"/>
      <c r="AB26" s="63"/>
      <c r="AC26" s="97"/>
      <c r="AD26" s="98"/>
      <c r="AF26" s="6" t="s">
        <v>183</v>
      </c>
    </row>
    <row r="27" spans="1:34" ht="23.25" customHeight="1" x14ac:dyDescent="0.35">
      <c r="A27" s="122"/>
      <c r="B27" s="123"/>
      <c r="C27" s="123"/>
      <c r="D27" s="124"/>
      <c r="E27" s="92"/>
      <c r="F27" s="16"/>
      <c r="G27" s="86"/>
      <c r="H27" s="86"/>
      <c r="I27" s="69"/>
      <c r="J27" s="73"/>
      <c r="K27" s="29"/>
      <c r="L27" s="29"/>
      <c r="M27" s="29"/>
      <c r="N27" s="29"/>
      <c r="O27" s="29"/>
      <c r="P27" s="29"/>
      <c r="Q27" s="29"/>
      <c r="R27" s="29"/>
      <c r="S27" s="29"/>
      <c r="T27" s="29"/>
      <c r="U27" s="29"/>
      <c r="V27" s="29"/>
      <c r="W27" s="29"/>
      <c r="X27" s="29"/>
      <c r="Y27" s="29"/>
      <c r="Z27" s="29"/>
      <c r="AA27" s="29"/>
      <c r="AB27" s="63"/>
      <c r="AC27" s="97"/>
      <c r="AD27" s="98"/>
      <c r="AF27" s="6" t="s">
        <v>183</v>
      </c>
    </row>
    <row r="28" spans="1:34" ht="23.25" customHeight="1" x14ac:dyDescent="0.35">
      <c r="A28" s="94"/>
      <c r="B28" s="95"/>
      <c r="C28" s="95"/>
      <c r="D28" s="96"/>
      <c r="E28" s="92"/>
      <c r="F28" s="16"/>
      <c r="G28" s="86"/>
      <c r="H28" s="86"/>
      <c r="I28" s="69"/>
      <c r="J28" s="73"/>
      <c r="K28" s="29"/>
      <c r="L28" s="29"/>
      <c r="M28" s="29"/>
      <c r="N28" s="29"/>
      <c r="O28" s="29"/>
      <c r="P28" s="29"/>
      <c r="Q28" s="29"/>
      <c r="R28" s="29"/>
      <c r="S28" s="29"/>
      <c r="T28" s="29"/>
      <c r="U28" s="29"/>
      <c r="V28" s="29"/>
      <c r="W28" s="29"/>
      <c r="X28" s="29"/>
      <c r="Y28" s="29"/>
      <c r="Z28" s="29"/>
      <c r="AA28" s="29"/>
      <c r="AB28" s="63"/>
      <c r="AC28" s="97"/>
      <c r="AD28" s="98"/>
      <c r="AF28" s="6"/>
    </row>
    <row r="29" spans="1:34" ht="23.25" customHeight="1" x14ac:dyDescent="0.35">
      <c r="A29" s="94"/>
      <c r="B29" s="95"/>
      <c r="C29" s="95"/>
      <c r="D29" s="96"/>
      <c r="E29" s="92"/>
      <c r="F29" s="16"/>
      <c r="G29" s="86"/>
      <c r="H29" s="86"/>
      <c r="I29" s="69"/>
      <c r="J29" s="73"/>
      <c r="K29" s="29"/>
      <c r="L29" s="29"/>
      <c r="M29" s="29"/>
      <c r="N29" s="29"/>
      <c r="O29" s="29"/>
      <c r="P29" s="29"/>
      <c r="Q29" s="29"/>
      <c r="R29" s="29"/>
      <c r="S29" s="29"/>
      <c r="T29" s="29"/>
      <c r="U29" s="29"/>
      <c r="V29" s="29"/>
      <c r="W29" s="29"/>
      <c r="X29" s="29"/>
      <c r="Y29" s="29"/>
      <c r="Z29" s="29"/>
      <c r="AA29" s="29"/>
      <c r="AB29" s="63"/>
      <c r="AC29" s="97"/>
      <c r="AD29" s="98"/>
      <c r="AF29" s="6"/>
    </row>
    <row r="30" spans="1:34" ht="23.25" customHeight="1" thickBot="1" x14ac:dyDescent="0.4">
      <c r="A30" s="110"/>
      <c r="B30" s="111"/>
      <c r="C30" s="111"/>
      <c r="D30" s="112"/>
      <c r="E30" s="93"/>
      <c r="F30" s="55"/>
      <c r="G30" s="56"/>
      <c r="H30" s="56"/>
      <c r="I30" s="70"/>
      <c r="J30" s="74"/>
      <c r="K30" s="57"/>
      <c r="L30" s="57"/>
      <c r="M30" s="57"/>
      <c r="N30" s="57"/>
      <c r="O30" s="57"/>
      <c r="P30" s="57"/>
      <c r="Q30" s="57"/>
      <c r="R30" s="57"/>
      <c r="S30" s="57"/>
      <c r="T30" s="57"/>
      <c r="U30" s="57"/>
      <c r="V30" s="57"/>
      <c r="W30" s="57"/>
      <c r="X30" s="57"/>
      <c r="Y30" s="57"/>
      <c r="Z30" s="57"/>
      <c r="AA30" s="57"/>
      <c r="AB30" s="64"/>
      <c r="AC30" s="295"/>
      <c r="AD30" s="296"/>
      <c r="AF30" s="6" t="s">
        <v>188</v>
      </c>
    </row>
    <row r="31" spans="1:34" ht="23.25" customHeight="1" thickBot="1" x14ac:dyDescent="0.4">
      <c r="A31" s="181" t="s">
        <v>518</v>
      </c>
      <c r="B31" s="182"/>
      <c r="C31" s="182"/>
      <c r="D31" s="182"/>
      <c r="E31" s="182"/>
      <c r="F31" s="182"/>
      <c r="G31" s="182"/>
      <c r="H31" s="182"/>
      <c r="I31" s="182"/>
      <c r="J31" s="65">
        <v>3</v>
      </c>
      <c r="K31" s="51">
        <v>1</v>
      </c>
      <c r="L31" s="51">
        <v>1</v>
      </c>
      <c r="M31" s="51">
        <v>2</v>
      </c>
      <c r="N31" s="51"/>
      <c r="O31" s="51"/>
      <c r="P31" s="51"/>
      <c r="Q31" s="51"/>
      <c r="R31" s="51"/>
      <c r="S31" s="51"/>
      <c r="T31" s="51"/>
      <c r="U31" s="51"/>
      <c r="V31" s="51"/>
      <c r="W31" s="51"/>
      <c r="X31" s="51"/>
      <c r="Y31" s="51"/>
      <c r="Z31" s="51"/>
      <c r="AA31" s="51"/>
      <c r="AB31" s="52"/>
      <c r="AC31" s="183"/>
      <c r="AD31" s="184"/>
      <c r="AF31" s="6"/>
    </row>
    <row r="32" spans="1:34" ht="18" thickBot="1" x14ac:dyDescent="0.4">
      <c r="A32" s="128" t="s">
        <v>837</v>
      </c>
      <c r="B32" s="129"/>
      <c r="C32" s="129"/>
      <c r="D32" s="129"/>
      <c r="E32" s="129"/>
      <c r="F32" s="129"/>
      <c r="G32" s="129"/>
      <c r="H32" s="129"/>
      <c r="I32" s="129"/>
      <c r="J32" s="66">
        <v>2</v>
      </c>
      <c r="K32" s="20">
        <v>1</v>
      </c>
      <c r="L32" s="20">
        <v>1</v>
      </c>
      <c r="M32" s="20">
        <v>1</v>
      </c>
      <c r="N32" s="20"/>
      <c r="O32" s="20"/>
      <c r="P32" s="20"/>
      <c r="Q32" s="20"/>
      <c r="R32" s="20"/>
      <c r="S32" s="20"/>
      <c r="T32" s="21"/>
      <c r="U32" s="21"/>
      <c r="V32" s="21"/>
      <c r="W32" s="21"/>
      <c r="X32" s="21"/>
      <c r="Y32" s="21"/>
      <c r="Z32" s="21"/>
      <c r="AA32" s="21"/>
      <c r="AB32" s="47"/>
      <c r="AC32" s="18"/>
      <c r="AD32" s="19"/>
      <c r="AF32" s="6" t="s">
        <v>194</v>
      </c>
    </row>
    <row r="33" spans="1:32" ht="18" thickBot="1" x14ac:dyDescent="0.4">
      <c r="A33" s="128" t="s">
        <v>439</v>
      </c>
      <c r="B33" s="129"/>
      <c r="C33" s="129"/>
      <c r="D33" s="129"/>
      <c r="E33" s="129"/>
      <c r="F33" s="129"/>
      <c r="G33" s="129"/>
      <c r="H33" s="129"/>
      <c r="I33" s="129"/>
      <c r="J33" s="67" t="s">
        <v>438</v>
      </c>
      <c r="K33" s="48" t="s">
        <v>438</v>
      </c>
      <c r="L33" s="48" t="s">
        <v>825</v>
      </c>
      <c r="M33" s="48" t="s">
        <v>438</v>
      </c>
      <c r="N33" s="48"/>
      <c r="O33" s="48"/>
      <c r="P33" s="48"/>
      <c r="Q33" s="48"/>
      <c r="R33" s="48"/>
      <c r="S33" s="48"/>
      <c r="T33" s="48"/>
      <c r="U33" s="48"/>
      <c r="V33" s="48"/>
      <c r="W33" s="48"/>
      <c r="X33" s="48"/>
      <c r="Y33" s="48"/>
      <c r="Z33" s="48"/>
      <c r="AA33" s="48"/>
      <c r="AB33" s="49"/>
      <c r="AC33" s="18"/>
      <c r="AD33" s="19"/>
      <c r="AF33" s="6"/>
    </row>
    <row r="34" spans="1:32" ht="13.5" customHeight="1" x14ac:dyDescent="0.35">
      <c r="A34" s="125" t="s">
        <v>13</v>
      </c>
      <c r="B34" s="126"/>
      <c r="C34" s="126"/>
      <c r="D34" s="126"/>
      <c r="E34" s="126"/>
      <c r="F34" s="126"/>
      <c r="G34" s="126"/>
      <c r="H34" s="126"/>
      <c r="I34" s="126"/>
      <c r="J34" s="127"/>
      <c r="K34" s="292" t="s">
        <v>16</v>
      </c>
      <c r="L34" s="293"/>
      <c r="M34" s="293"/>
      <c r="N34" s="293"/>
      <c r="O34" s="293"/>
      <c r="P34" s="293"/>
      <c r="Q34" s="293"/>
      <c r="R34" s="293"/>
      <c r="S34" s="293"/>
      <c r="T34" s="293"/>
      <c r="U34" s="293"/>
      <c r="V34" s="293"/>
      <c r="W34" s="293"/>
      <c r="X34" s="293"/>
      <c r="Y34" s="293"/>
      <c r="Z34" s="293"/>
      <c r="AA34" s="293"/>
      <c r="AB34" s="293"/>
      <c r="AC34" s="293"/>
      <c r="AD34" s="294"/>
      <c r="AF34" s="6" t="s">
        <v>200</v>
      </c>
    </row>
    <row r="35" spans="1:32" ht="18" thickBot="1" x14ac:dyDescent="0.4">
      <c r="A35" s="289" t="s">
        <v>14</v>
      </c>
      <c r="B35" s="290"/>
      <c r="C35" s="290"/>
      <c r="D35" s="290"/>
      <c r="E35" s="290"/>
      <c r="F35" s="290"/>
      <c r="G35" s="290"/>
      <c r="H35" s="290"/>
      <c r="I35" s="290"/>
      <c r="J35" s="291"/>
      <c r="K35" s="276" t="s">
        <v>15</v>
      </c>
      <c r="L35" s="277"/>
      <c r="M35" s="277"/>
      <c r="N35" s="277"/>
      <c r="O35" s="277"/>
      <c r="P35" s="277"/>
      <c r="Q35" s="277"/>
      <c r="R35" s="277"/>
      <c r="S35" s="277"/>
      <c r="T35" s="277"/>
      <c r="U35" s="277"/>
      <c r="V35" s="277"/>
      <c r="W35" s="277"/>
      <c r="X35" s="277"/>
      <c r="Y35" s="277"/>
      <c r="Z35" s="277"/>
      <c r="AA35" s="277"/>
      <c r="AB35" s="277"/>
      <c r="AC35" s="277"/>
      <c r="AD35" s="278"/>
      <c r="AF35" s="6" t="s">
        <v>205</v>
      </c>
    </row>
    <row r="36" spans="1:32" ht="18" customHeight="1" x14ac:dyDescent="0.35">
      <c r="A36" s="144" t="s">
        <v>811</v>
      </c>
      <c r="B36" s="14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6"/>
      <c r="AF36" s="6" t="s">
        <v>211</v>
      </c>
    </row>
    <row r="37" spans="1:32" ht="11.25" customHeight="1" x14ac:dyDescent="0.35">
      <c r="A37" s="147"/>
      <c r="B37" s="148"/>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9"/>
      <c r="AF37" s="6" t="s">
        <v>217</v>
      </c>
    </row>
    <row r="38" spans="1:32" ht="11.25" customHeight="1" x14ac:dyDescent="0.35">
      <c r="A38" s="147"/>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9"/>
      <c r="AF38" s="6" t="s">
        <v>221</v>
      </c>
    </row>
    <row r="39" spans="1:32" ht="11.25" customHeight="1" x14ac:dyDescent="0.35">
      <c r="A39" s="147"/>
      <c r="B39" s="148"/>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9"/>
      <c r="AF39" s="6" t="s">
        <v>227</v>
      </c>
    </row>
    <row r="40" spans="1:32" ht="9.75" customHeight="1" thickBot="1" x14ac:dyDescent="0.4">
      <c r="A40" s="150"/>
      <c r="B40" s="151"/>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2"/>
      <c r="AF40" s="6" t="s">
        <v>232</v>
      </c>
    </row>
    <row r="41" spans="1:32" ht="12.75" customHeight="1" x14ac:dyDescent="0.35">
      <c r="A41" s="153" t="s">
        <v>813</v>
      </c>
      <c r="B41" s="154"/>
      <c r="C41" s="154"/>
      <c r="D41" s="155"/>
      <c r="E41" s="136" t="s">
        <v>792</v>
      </c>
      <c r="F41" s="137"/>
      <c r="G41" s="137"/>
      <c r="H41" s="136" t="s">
        <v>477</v>
      </c>
      <c r="I41" s="284"/>
      <c r="J41" s="285"/>
      <c r="K41" s="281" t="s">
        <v>4</v>
      </c>
      <c r="L41" s="282"/>
      <c r="M41" s="282"/>
      <c r="N41" s="282"/>
      <c r="O41" s="282"/>
      <c r="P41" s="282"/>
      <c r="Q41" s="282"/>
      <c r="R41" s="282"/>
      <c r="S41" s="282"/>
      <c r="T41" s="282"/>
      <c r="U41" s="283"/>
      <c r="V41" s="156" t="s">
        <v>8</v>
      </c>
      <c r="W41" s="279"/>
      <c r="X41" s="279"/>
      <c r="Y41" s="279"/>
      <c r="Z41" s="279"/>
      <c r="AA41" s="279"/>
      <c r="AB41" s="280"/>
      <c r="AC41" s="156" t="s">
        <v>55</v>
      </c>
      <c r="AD41" s="157"/>
      <c r="AF41" s="6" t="s">
        <v>237</v>
      </c>
    </row>
    <row r="42" spans="1:32" ht="17.5" x14ac:dyDescent="0.35">
      <c r="A42" s="133"/>
      <c r="B42" s="134"/>
      <c r="C42" s="134"/>
      <c r="D42" s="135"/>
      <c r="E42" s="138"/>
      <c r="F42" s="139"/>
      <c r="G42" s="139"/>
      <c r="H42" s="286"/>
      <c r="I42" s="287"/>
      <c r="J42" s="288"/>
      <c r="K42" s="247"/>
      <c r="L42" s="248"/>
      <c r="M42" s="248"/>
      <c r="N42" s="248"/>
      <c r="O42" s="248"/>
      <c r="P42" s="248"/>
      <c r="Q42" s="248"/>
      <c r="R42" s="248"/>
      <c r="S42" s="248"/>
      <c r="T42" s="248"/>
      <c r="U42" s="249"/>
      <c r="V42" s="258"/>
      <c r="W42" s="259"/>
      <c r="X42" s="259"/>
      <c r="Y42" s="259"/>
      <c r="Z42" s="259"/>
      <c r="AA42" s="259"/>
      <c r="AB42" s="260"/>
      <c r="AC42" s="158"/>
      <c r="AD42" s="159"/>
      <c r="AF42" s="6" t="s">
        <v>242</v>
      </c>
    </row>
    <row r="43" spans="1:32" ht="17.5" x14ac:dyDescent="0.35">
      <c r="A43" s="100" t="s">
        <v>7</v>
      </c>
      <c r="B43" s="101"/>
      <c r="C43" s="101"/>
      <c r="D43" s="102"/>
      <c r="E43" s="140" t="s">
        <v>6</v>
      </c>
      <c r="F43" s="141"/>
      <c r="G43" s="141"/>
      <c r="H43" s="106" t="s">
        <v>55</v>
      </c>
      <c r="I43" s="101"/>
      <c r="J43" s="107"/>
      <c r="K43" s="100" t="s">
        <v>4</v>
      </c>
      <c r="L43" s="245"/>
      <c r="M43" s="245"/>
      <c r="N43" s="245"/>
      <c r="O43" s="245"/>
      <c r="P43" s="245"/>
      <c r="Q43" s="245"/>
      <c r="R43" s="245"/>
      <c r="S43" s="245"/>
      <c r="T43" s="245"/>
      <c r="U43" s="246"/>
      <c r="V43" s="106" t="s">
        <v>8</v>
      </c>
      <c r="W43" s="256"/>
      <c r="X43" s="256"/>
      <c r="Y43" s="256"/>
      <c r="Z43" s="256"/>
      <c r="AA43" s="256"/>
      <c r="AB43" s="257"/>
      <c r="AC43" s="106" t="s">
        <v>55</v>
      </c>
      <c r="AD43" s="107"/>
      <c r="AF43" s="6" t="s">
        <v>248</v>
      </c>
    </row>
    <row r="44" spans="1:32" ht="17.5" x14ac:dyDescent="0.35">
      <c r="A44" s="133"/>
      <c r="B44" s="134"/>
      <c r="C44" s="134"/>
      <c r="D44" s="135"/>
      <c r="E44" s="138"/>
      <c r="F44" s="139"/>
      <c r="G44" s="139"/>
      <c r="H44" s="113"/>
      <c r="I44" s="134"/>
      <c r="J44" s="114"/>
      <c r="K44" s="247"/>
      <c r="L44" s="248"/>
      <c r="M44" s="248"/>
      <c r="N44" s="248"/>
      <c r="O44" s="248"/>
      <c r="P44" s="248"/>
      <c r="Q44" s="248"/>
      <c r="R44" s="248"/>
      <c r="S44" s="248"/>
      <c r="T44" s="248"/>
      <c r="U44" s="249"/>
      <c r="V44" s="258"/>
      <c r="W44" s="259"/>
      <c r="X44" s="259"/>
      <c r="Y44" s="259"/>
      <c r="Z44" s="259"/>
      <c r="AA44" s="259"/>
      <c r="AB44" s="260"/>
      <c r="AC44" s="113"/>
      <c r="AD44" s="114"/>
      <c r="AF44" s="6" t="s">
        <v>254</v>
      </c>
    </row>
    <row r="45" spans="1:32" ht="17.5" x14ac:dyDescent="0.35">
      <c r="A45" s="100" t="s">
        <v>7</v>
      </c>
      <c r="B45" s="101"/>
      <c r="C45" s="101"/>
      <c r="D45" s="102"/>
      <c r="E45" s="140" t="s">
        <v>6</v>
      </c>
      <c r="F45" s="141"/>
      <c r="G45" s="141"/>
      <c r="H45" s="106" t="s">
        <v>55</v>
      </c>
      <c r="I45" s="101"/>
      <c r="J45" s="107"/>
      <c r="K45" s="100" t="s">
        <v>4</v>
      </c>
      <c r="L45" s="245"/>
      <c r="M45" s="245"/>
      <c r="N45" s="245"/>
      <c r="O45" s="245"/>
      <c r="P45" s="245"/>
      <c r="Q45" s="245"/>
      <c r="R45" s="245"/>
      <c r="S45" s="245"/>
      <c r="T45" s="245"/>
      <c r="U45" s="246"/>
      <c r="V45" s="106" t="s">
        <v>8</v>
      </c>
      <c r="W45" s="256"/>
      <c r="X45" s="256"/>
      <c r="Y45" s="256"/>
      <c r="Z45" s="256"/>
      <c r="AA45" s="256"/>
      <c r="AB45" s="257"/>
      <c r="AC45" s="106" t="s">
        <v>55</v>
      </c>
      <c r="AD45" s="107"/>
      <c r="AF45" s="6" t="s">
        <v>259</v>
      </c>
    </row>
    <row r="46" spans="1:32" ht="18" thickBot="1" x14ac:dyDescent="0.4">
      <c r="A46" s="103"/>
      <c r="B46" s="104"/>
      <c r="C46" s="104"/>
      <c r="D46" s="105"/>
      <c r="E46" s="253"/>
      <c r="F46" s="254"/>
      <c r="G46" s="254"/>
      <c r="H46" s="108"/>
      <c r="I46" s="104"/>
      <c r="J46" s="109"/>
      <c r="K46" s="250"/>
      <c r="L46" s="251"/>
      <c r="M46" s="251"/>
      <c r="N46" s="251"/>
      <c r="O46" s="251"/>
      <c r="P46" s="251"/>
      <c r="Q46" s="251"/>
      <c r="R46" s="251"/>
      <c r="S46" s="251"/>
      <c r="T46" s="251"/>
      <c r="U46" s="252"/>
      <c r="V46" s="261"/>
      <c r="W46" s="262"/>
      <c r="X46" s="262"/>
      <c r="Y46" s="262"/>
      <c r="Z46" s="262"/>
      <c r="AA46" s="262"/>
      <c r="AB46" s="263"/>
      <c r="AC46" s="108"/>
      <c r="AD46" s="109"/>
      <c r="AF46" s="12" t="s">
        <v>381</v>
      </c>
    </row>
    <row r="47" spans="1:32" s="10" customFormat="1" ht="27" customHeight="1" x14ac:dyDescent="0.35">
      <c r="A47" s="99" t="s">
        <v>53</v>
      </c>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F47" s="12" t="s">
        <v>382</v>
      </c>
    </row>
    <row r="48" spans="1:32" ht="17.5" x14ac:dyDescent="0.35">
      <c r="D48" s="15" t="s">
        <v>435</v>
      </c>
      <c r="AF48" s="12" t="s">
        <v>383</v>
      </c>
    </row>
    <row r="49" spans="32:32" ht="17.5" x14ac:dyDescent="0.35">
      <c r="AF49" s="12" t="s">
        <v>384</v>
      </c>
    </row>
    <row r="50" spans="32:32" ht="17.5" x14ac:dyDescent="0.35">
      <c r="AF50" s="12" t="s">
        <v>385</v>
      </c>
    </row>
    <row r="51" spans="32:32" ht="12.75" customHeight="1" x14ac:dyDescent="0.35">
      <c r="AF51" s="12" t="s">
        <v>428</v>
      </c>
    </row>
    <row r="52" spans="32:32" ht="17.5" x14ac:dyDescent="0.35">
      <c r="AF52" s="12" t="s">
        <v>386</v>
      </c>
    </row>
    <row r="53" spans="32:32" ht="17.5" x14ac:dyDescent="0.35">
      <c r="AF53" s="12" t="s">
        <v>387</v>
      </c>
    </row>
    <row r="54" spans="32:32" ht="17.5" x14ac:dyDescent="0.35">
      <c r="AF54" s="12" t="s">
        <v>388</v>
      </c>
    </row>
    <row r="55" spans="32:32" ht="17.5" x14ac:dyDescent="0.35">
      <c r="AF55" s="12" t="s">
        <v>389</v>
      </c>
    </row>
    <row r="56" spans="32:32" ht="17.5" x14ac:dyDescent="0.35">
      <c r="AF56" s="12" t="s">
        <v>390</v>
      </c>
    </row>
    <row r="57" spans="32:32" ht="17.5" x14ac:dyDescent="0.35">
      <c r="AF57" s="12" t="s">
        <v>391</v>
      </c>
    </row>
    <row r="58" spans="32:32" ht="17.5" x14ac:dyDescent="0.35">
      <c r="AF58" s="12" t="s">
        <v>427</v>
      </c>
    </row>
    <row r="59" spans="32:32" ht="17.5" x14ac:dyDescent="0.35">
      <c r="AF59" s="12" t="s">
        <v>392</v>
      </c>
    </row>
    <row r="60" spans="32:32" ht="17.5" x14ac:dyDescent="0.35">
      <c r="AF60" s="12" t="s">
        <v>393</v>
      </c>
    </row>
    <row r="61" spans="32:32" ht="17.5" x14ac:dyDescent="0.35">
      <c r="AF61" s="12" t="s">
        <v>394</v>
      </c>
    </row>
    <row r="62" spans="32:32" ht="17.5" x14ac:dyDescent="0.35">
      <c r="AF62" s="12" t="s">
        <v>395</v>
      </c>
    </row>
    <row r="63" spans="32:32" ht="17.5" x14ac:dyDescent="0.35">
      <c r="AF63" s="12" t="s">
        <v>396</v>
      </c>
    </row>
    <row r="64" spans="32:32" ht="17.5" x14ac:dyDescent="0.35">
      <c r="AF64" s="12" t="s">
        <v>397</v>
      </c>
    </row>
    <row r="65" spans="32:32" ht="17.5" x14ac:dyDescent="0.35">
      <c r="AF65" s="12" t="s">
        <v>398</v>
      </c>
    </row>
    <row r="66" spans="32:32" ht="17.5" x14ac:dyDescent="0.35">
      <c r="AF66" s="12" t="s">
        <v>399</v>
      </c>
    </row>
    <row r="67" spans="32:32" ht="17.5" x14ac:dyDescent="0.35">
      <c r="AF67" s="12" t="s">
        <v>400</v>
      </c>
    </row>
    <row r="68" spans="32:32" ht="17.5" x14ac:dyDescent="0.35">
      <c r="AF68" s="12" t="s">
        <v>401</v>
      </c>
    </row>
    <row r="69" spans="32:32" ht="17.5" x14ac:dyDescent="0.35">
      <c r="AF69" s="12" t="s">
        <v>402</v>
      </c>
    </row>
    <row r="70" spans="32:32" ht="17.5" x14ac:dyDescent="0.35">
      <c r="AF70" s="12" t="s">
        <v>403</v>
      </c>
    </row>
    <row r="71" spans="32:32" ht="17.5" x14ac:dyDescent="0.35">
      <c r="AF71" s="12" t="s">
        <v>404</v>
      </c>
    </row>
  </sheetData>
  <mergeCells count="115">
    <mergeCell ref="AC28:AD28"/>
    <mergeCell ref="H45:J46"/>
    <mergeCell ref="K43:U44"/>
    <mergeCell ref="K45:U46"/>
    <mergeCell ref="E45:G46"/>
    <mergeCell ref="H43:J44"/>
    <mergeCell ref="T6:X6"/>
    <mergeCell ref="V43:AB44"/>
    <mergeCell ref="V45:AB46"/>
    <mergeCell ref="AC7:AD7"/>
    <mergeCell ref="AC8:AD10"/>
    <mergeCell ref="AC16:AD16"/>
    <mergeCell ref="AC15:AD15"/>
    <mergeCell ref="AC21:AD21"/>
    <mergeCell ref="AC18:AD18"/>
    <mergeCell ref="K35:AD35"/>
    <mergeCell ref="AC26:AD26"/>
    <mergeCell ref="V41:AB42"/>
    <mergeCell ref="K41:U42"/>
    <mergeCell ref="H41:J42"/>
    <mergeCell ref="A35:J35"/>
    <mergeCell ref="K34:AD34"/>
    <mergeCell ref="AC30:AD30"/>
    <mergeCell ref="A28:D28"/>
    <mergeCell ref="AC1:AD4"/>
    <mergeCell ref="AC5:AD5"/>
    <mergeCell ref="M8:M15"/>
    <mergeCell ref="N8:N15"/>
    <mergeCell ref="O8:O15"/>
    <mergeCell ref="AA8:AA15"/>
    <mergeCell ref="Y8:Y15"/>
    <mergeCell ref="V8:V15"/>
    <mergeCell ref="X8:X15"/>
    <mergeCell ref="AC12:AD14"/>
    <mergeCell ref="W8:W15"/>
    <mergeCell ref="T8:T15"/>
    <mergeCell ref="S8:S15"/>
    <mergeCell ref="AB8:AB15"/>
    <mergeCell ref="J6:S6"/>
    <mergeCell ref="Y6:AB6"/>
    <mergeCell ref="T7:V7"/>
    <mergeCell ref="W7:AB7"/>
    <mergeCell ref="L8:L15"/>
    <mergeCell ref="J8:J15"/>
    <mergeCell ref="K8:K15"/>
    <mergeCell ref="E1:AB5"/>
    <mergeCell ref="A2:D2"/>
    <mergeCell ref="A4:D4"/>
    <mergeCell ref="A5:D5"/>
    <mergeCell ref="A3:D3"/>
    <mergeCell ref="R8:R15"/>
    <mergeCell ref="A10:D10"/>
    <mergeCell ref="E11:I11"/>
    <mergeCell ref="A9:D9"/>
    <mergeCell ref="A11:D11"/>
    <mergeCell ref="E13:I13"/>
    <mergeCell ref="E12:I12"/>
    <mergeCell ref="Q8:Q15"/>
    <mergeCell ref="A12:B12"/>
    <mergeCell ref="C12:D12"/>
    <mergeCell ref="B13:D13"/>
    <mergeCell ref="E7:I7"/>
    <mergeCell ref="E8:I8"/>
    <mergeCell ref="E9:I9"/>
    <mergeCell ref="E10:I10"/>
    <mergeCell ref="A6:D6"/>
    <mergeCell ref="E6:I6"/>
    <mergeCell ref="E43:G44"/>
    <mergeCell ref="A1:D1"/>
    <mergeCell ref="A36:AD40"/>
    <mergeCell ref="A41:D42"/>
    <mergeCell ref="AC41:AD42"/>
    <mergeCell ref="A7:D7"/>
    <mergeCell ref="Z8:Z15"/>
    <mergeCell ref="U8:U15"/>
    <mergeCell ref="A15:D15"/>
    <mergeCell ref="A8:D8"/>
    <mergeCell ref="J7:S7"/>
    <mergeCell ref="AC22:AD22"/>
    <mergeCell ref="AC23:AD23"/>
    <mergeCell ref="AC24:AD24"/>
    <mergeCell ref="A14:D14"/>
    <mergeCell ref="P8:P15"/>
    <mergeCell ref="E14:I14"/>
    <mergeCell ref="A33:I33"/>
    <mergeCell ref="A31:I31"/>
    <mergeCell ref="AC31:AD31"/>
    <mergeCell ref="A23:D23"/>
    <mergeCell ref="A19:D19"/>
    <mergeCell ref="A27:D27"/>
    <mergeCell ref="AC27:AD27"/>
    <mergeCell ref="A29:D29"/>
    <mergeCell ref="AC29:AD29"/>
    <mergeCell ref="A47:AD47"/>
    <mergeCell ref="A45:D46"/>
    <mergeCell ref="AC45:AD46"/>
    <mergeCell ref="AC25:AD25"/>
    <mergeCell ref="A30:D30"/>
    <mergeCell ref="AC43:AD44"/>
    <mergeCell ref="A16:D16"/>
    <mergeCell ref="AC17:AD17"/>
    <mergeCell ref="AC20:AD20"/>
    <mergeCell ref="AC19:AD19"/>
    <mergeCell ref="A20:D20"/>
    <mergeCell ref="A34:J34"/>
    <mergeCell ref="A32:I32"/>
    <mergeCell ref="A26:D26"/>
    <mergeCell ref="A24:D24"/>
    <mergeCell ref="A25:D25"/>
    <mergeCell ref="A18:D18"/>
    <mergeCell ref="A17:D17"/>
    <mergeCell ref="A21:D21"/>
    <mergeCell ref="A22:D22"/>
    <mergeCell ref="A43:D44"/>
    <mergeCell ref="E41:G42"/>
  </mergeCells>
  <phoneticPr fontId="0" type="noConversion"/>
  <dataValidations xWindow="574" yWindow="1101" count="10">
    <dataValidation allowBlank="1" showInputMessage="1" showErrorMessage="1" prompt="Y/N" sqref="J31:AB31 J33:AB33"/>
    <dataValidation type="whole" allowBlank="1" showInputMessage="1" showErrorMessage="1" error="Use Numer From 1-7!" sqref="J32:AB32">
      <formula1>1</formula1>
      <formula2>7</formula2>
    </dataValidation>
    <dataValidation allowBlank="1" showInputMessage="1" showErrorMessage="1" prompt="Lab ID+Submition Date+ Container No._x000a_Ex. TAP082820081" sqref="AD6"/>
    <dataValidation type="date" errorStyle="information" operator="equal" allowBlank="1" showInputMessage="1" showErrorMessage="1" errorTitle="DATE WARNING" error="You have not entered a date that is for today...are you sure this is correct?" sqref="Y6:AB6">
      <formula1>TODAY()</formula1>
    </dataValidation>
    <dataValidation type="list" allowBlank="1" showInputMessage="1" showErrorMessage="1" sqref="A1:D1">
      <formula1>$AF$2:$AF$70</formula1>
    </dataValidation>
    <dataValidation type="time" allowBlank="1" showInputMessage="1" showErrorMessage="1" prompt="HH:MM" sqref="F17:F30">
      <formula1>0</formula1>
      <formula2>0.999305555555556</formula2>
    </dataValidation>
    <dataValidation type="list" allowBlank="1" showInputMessage="1" showErrorMessage="1" sqref="G17:G30">
      <formula1>INDIRECT("StandardValues!$E$2:$E$15")</formula1>
    </dataValidation>
    <dataValidation type="list" allowBlank="1" showInputMessage="1" showErrorMessage="1" sqref="H17:H30">
      <formula1>INDIRECT("StandardValues!$C$2:$C$6")</formula1>
    </dataValidation>
    <dataValidation type="list" allowBlank="1" showInputMessage="1" showErrorMessage="1" sqref="J17:AB30">
      <formula1>INDIRECT("StandardValues!$G$2:$G$3")</formula1>
    </dataValidation>
    <dataValidation type="date" errorStyle="information" operator="equal" allowBlank="1" showInputMessage="1" showErrorMessage="1" errorTitle="DATE WARNING" error="You have not entered a date that is for today...are you sure this is correct?" prompt="MM/DD/YYYY" sqref="E17:E30">
      <formula1>TODAY()</formula1>
    </dataValidation>
  </dataValidations>
  <printOptions horizontalCentered="1" verticalCentered="1"/>
  <pageMargins left="0" right="0" top="0" bottom="0" header="0" footer="0"/>
  <pageSetup scale="70" pageOrder="overThenDown" orientation="landscape" horizontalDpi="1200" verticalDpi="1200" r:id="rId1"/>
  <headerFooter alignWithMargins="0"/>
  <drawing r:id="rId2"/>
  <extLst>
    <ext xmlns:x14="http://schemas.microsoft.com/office/spreadsheetml/2009/9/main" uri="{CCE6A557-97BC-4b89-ADB6-D9C93CAAB3DF}">
      <x14:dataValidations xmlns:xm="http://schemas.microsoft.com/office/excel/2006/main" xWindow="574" yWindow="1101" count="2">
        <x14:dataValidation type="list" allowBlank="1" showInputMessage="1" showErrorMessage="1">
          <x14:formula1>
            <xm:f>StandardValues!$I$2:$I$17</xm:f>
          </x14:formula1>
          <xm:sqref>J8:J15 L8:AA15 K8</xm:sqref>
        </x14:dataValidation>
        <x14:dataValidation type="list" errorStyle="warning" allowBlank="1" showInputMessage="1" showErrorMessage="1" errorTitle="WARNING" error="You have not selected an ID from the list.....Is this correct?">
          <x14:formula1>
            <xm:f>StandardValues!$A$2:$A$399</xm:f>
          </x14:formula1>
          <xm:sqref>A17:D30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39"/>
  <sheetViews>
    <sheetView workbookViewId="0">
      <selection activeCell="C63" sqref="C63"/>
    </sheetView>
  </sheetViews>
  <sheetFormatPr defaultRowHeight="12.5" x14ac:dyDescent="0.25"/>
  <sheetData>
    <row r="1" spans="1:10" ht="14" x14ac:dyDescent="0.3">
      <c r="A1" s="9" t="s">
        <v>35</v>
      </c>
      <c r="B1" s="8"/>
      <c r="C1" s="8"/>
      <c r="D1" s="8"/>
      <c r="E1" s="8"/>
      <c r="F1" s="8"/>
      <c r="G1" s="8"/>
      <c r="H1" s="8"/>
      <c r="I1" s="8"/>
      <c r="J1" s="7"/>
    </row>
    <row r="2" spans="1:10" ht="14" x14ac:dyDescent="0.3">
      <c r="A2" s="8"/>
      <c r="B2" s="8"/>
      <c r="C2" s="8"/>
      <c r="D2" s="8"/>
      <c r="E2" s="8"/>
      <c r="F2" s="8"/>
      <c r="G2" s="8"/>
      <c r="H2" s="8"/>
      <c r="I2" s="8"/>
      <c r="J2" s="7"/>
    </row>
    <row r="3" spans="1:10" ht="14" x14ac:dyDescent="0.3">
      <c r="A3" s="8" t="s">
        <v>431</v>
      </c>
      <c r="B3" s="8"/>
      <c r="C3" s="8"/>
      <c r="D3" s="8"/>
      <c r="E3" s="8"/>
      <c r="F3" s="8"/>
      <c r="G3" s="8"/>
      <c r="H3" s="8"/>
      <c r="I3" s="8"/>
      <c r="J3" s="7"/>
    </row>
    <row r="4" spans="1:10" ht="14" x14ac:dyDescent="0.3">
      <c r="A4" s="8"/>
      <c r="B4" s="8"/>
      <c r="C4" s="8"/>
      <c r="D4" s="8"/>
      <c r="E4" s="8"/>
      <c r="F4" s="8"/>
      <c r="G4" s="8"/>
      <c r="H4" s="8"/>
      <c r="I4" s="8"/>
      <c r="J4" s="7"/>
    </row>
    <row r="5" spans="1:10" ht="14" x14ac:dyDescent="0.3">
      <c r="A5" s="8" t="s">
        <v>34</v>
      </c>
      <c r="B5" s="8"/>
      <c r="C5" s="8"/>
      <c r="D5" s="8"/>
      <c r="E5" s="8"/>
      <c r="F5" s="8"/>
      <c r="G5" s="8"/>
      <c r="H5" s="8"/>
      <c r="I5" s="8"/>
      <c r="J5" s="7"/>
    </row>
    <row r="6" spans="1:10" ht="14" x14ac:dyDescent="0.3">
      <c r="A6" s="8"/>
      <c r="B6" s="8"/>
      <c r="C6" s="8"/>
      <c r="D6" s="8"/>
      <c r="E6" s="8"/>
      <c r="F6" s="8"/>
      <c r="G6" s="8"/>
      <c r="H6" s="8"/>
      <c r="I6" s="8"/>
      <c r="J6" s="7"/>
    </row>
    <row r="7" spans="1:10" ht="14" x14ac:dyDescent="0.3">
      <c r="A7" s="8" t="s">
        <v>36</v>
      </c>
      <c r="B7" s="8"/>
      <c r="C7" s="8"/>
      <c r="D7" s="8"/>
      <c r="E7" s="8"/>
      <c r="F7" s="8"/>
      <c r="G7" s="8"/>
      <c r="H7" s="8"/>
      <c r="I7" s="8"/>
      <c r="J7" s="7"/>
    </row>
    <row r="8" spans="1:10" ht="14" x14ac:dyDescent="0.3">
      <c r="A8" s="8"/>
      <c r="B8" s="8"/>
      <c r="C8" s="8"/>
      <c r="D8" s="8"/>
      <c r="E8" s="8"/>
      <c r="F8" s="8"/>
      <c r="G8" s="8"/>
      <c r="H8" s="8"/>
      <c r="I8" s="8"/>
      <c r="J8" s="7"/>
    </row>
    <row r="9" spans="1:10" ht="14" x14ac:dyDescent="0.3">
      <c r="A9" s="8" t="s">
        <v>38</v>
      </c>
      <c r="B9" s="8"/>
      <c r="C9" s="8"/>
      <c r="D9" s="8"/>
      <c r="E9" s="8"/>
      <c r="F9" s="8"/>
      <c r="G9" s="8"/>
      <c r="H9" s="8"/>
      <c r="I9" s="8"/>
      <c r="J9" s="7"/>
    </row>
    <row r="10" spans="1:10" ht="14" x14ac:dyDescent="0.3">
      <c r="A10" s="8"/>
      <c r="B10" s="8"/>
      <c r="C10" s="8"/>
      <c r="D10" s="8"/>
      <c r="E10" s="8"/>
      <c r="F10" s="8"/>
      <c r="G10" s="8"/>
      <c r="H10" s="8"/>
      <c r="I10" s="8"/>
      <c r="J10" s="7"/>
    </row>
    <row r="11" spans="1:10" ht="14" x14ac:dyDescent="0.3">
      <c r="A11" s="8" t="s">
        <v>39</v>
      </c>
      <c r="B11" s="8"/>
      <c r="C11" s="8"/>
      <c r="D11" s="8"/>
      <c r="E11" s="8"/>
      <c r="F11" s="8"/>
      <c r="G11" s="8"/>
      <c r="H11" s="8"/>
      <c r="I11" s="8"/>
      <c r="J11" s="7"/>
    </row>
    <row r="12" spans="1:10" ht="14" x14ac:dyDescent="0.3">
      <c r="A12" s="8"/>
      <c r="B12" s="8"/>
      <c r="C12" s="8"/>
      <c r="D12" s="8"/>
      <c r="E12" s="8"/>
      <c r="F12" s="8"/>
      <c r="G12" s="8"/>
      <c r="H12" s="8"/>
      <c r="I12" s="8"/>
      <c r="J12" s="7"/>
    </row>
    <row r="13" spans="1:10" ht="14" x14ac:dyDescent="0.3">
      <c r="A13" s="8" t="s">
        <v>40</v>
      </c>
      <c r="B13" s="8"/>
      <c r="C13" s="8"/>
      <c r="D13" s="8"/>
      <c r="E13" s="8"/>
      <c r="F13" s="8"/>
      <c r="G13" s="8"/>
      <c r="H13" s="8"/>
      <c r="I13" s="8"/>
      <c r="J13" s="7"/>
    </row>
    <row r="14" spans="1:10" ht="14" x14ac:dyDescent="0.3">
      <c r="A14" s="8"/>
      <c r="B14" s="8"/>
      <c r="C14" s="8"/>
      <c r="D14" s="8"/>
      <c r="E14" s="8"/>
      <c r="F14" s="8"/>
      <c r="G14" s="8"/>
      <c r="H14" s="8"/>
      <c r="I14" s="8"/>
      <c r="J14" s="7"/>
    </row>
    <row r="15" spans="1:10" ht="14" x14ac:dyDescent="0.3">
      <c r="A15" s="8" t="s">
        <v>41</v>
      </c>
      <c r="B15" s="8"/>
      <c r="C15" s="8"/>
      <c r="D15" s="8"/>
      <c r="E15" s="8"/>
      <c r="F15" s="8"/>
      <c r="G15" s="8"/>
      <c r="H15" s="8"/>
      <c r="I15" s="8"/>
      <c r="J15" s="7"/>
    </row>
    <row r="16" spans="1:10" ht="14" x14ac:dyDescent="0.3">
      <c r="A16" s="8"/>
      <c r="B16" s="8"/>
      <c r="C16" s="8"/>
      <c r="D16" s="8"/>
      <c r="E16" s="8"/>
      <c r="F16" s="8"/>
      <c r="G16" s="8"/>
      <c r="H16" s="8"/>
      <c r="I16" s="8"/>
      <c r="J16" s="7"/>
    </row>
    <row r="17" spans="1:10" ht="14" x14ac:dyDescent="0.3">
      <c r="A17" s="8" t="s">
        <v>42</v>
      </c>
      <c r="B17" s="8"/>
      <c r="C17" s="8"/>
      <c r="D17" s="8"/>
      <c r="E17" s="8"/>
      <c r="F17" s="8"/>
      <c r="G17" s="8"/>
      <c r="H17" s="8"/>
      <c r="I17" s="8"/>
      <c r="J17" s="7"/>
    </row>
    <row r="18" spans="1:10" ht="14" x14ac:dyDescent="0.3">
      <c r="A18" s="8"/>
      <c r="B18" s="8"/>
      <c r="C18" s="8"/>
      <c r="D18" s="8"/>
      <c r="E18" s="8"/>
      <c r="F18" s="8"/>
      <c r="G18" s="8"/>
      <c r="H18" s="8"/>
      <c r="I18" s="8"/>
      <c r="J18" s="7"/>
    </row>
    <row r="19" spans="1:10" ht="14" x14ac:dyDescent="0.3">
      <c r="A19" s="8" t="s">
        <v>43</v>
      </c>
      <c r="B19" s="8"/>
      <c r="C19" s="8"/>
      <c r="D19" s="8"/>
      <c r="E19" s="8"/>
      <c r="F19" s="8"/>
      <c r="G19" s="8"/>
      <c r="H19" s="8"/>
      <c r="I19" s="8"/>
      <c r="J19" s="7"/>
    </row>
    <row r="20" spans="1:10" ht="14" x14ac:dyDescent="0.3">
      <c r="A20" s="8"/>
      <c r="B20" s="8"/>
      <c r="C20" s="8"/>
      <c r="D20" s="8"/>
      <c r="E20" s="8"/>
      <c r="F20" s="8"/>
      <c r="G20" s="8"/>
      <c r="H20" s="8"/>
      <c r="I20" s="8"/>
      <c r="J20" s="7"/>
    </row>
    <row r="21" spans="1:10" ht="14" x14ac:dyDescent="0.3">
      <c r="A21" s="8" t="s">
        <v>44</v>
      </c>
      <c r="B21" s="8"/>
      <c r="C21" s="8"/>
      <c r="D21" s="8"/>
      <c r="E21" s="8"/>
      <c r="F21" s="8"/>
      <c r="G21" s="8"/>
      <c r="H21" s="8"/>
      <c r="I21" s="8"/>
      <c r="J21" s="7"/>
    </row>
    <row r="22" spans="1:10" ht="14" x14ac:dyDescent="0.3">
      <c r="A22" s="8"/>
      <c r="B22" s="8"/>
      <c r="C22" s="8"/>
      <c r="D22" s="8"/>
      <c r="E22" s="8"/>
      <c r="F22" s="8"/>
      <c r="G22" s="8"/>
      <c r="H22" s="8"/>
      <c r="I22" s="8"/>
      <c r="J22" s="7"/>
    </row>
    <row r="23" spans="1:10" ht="14" x14ac:dyDescent="0.3">
      <c r="A23" s="8" t="s">
        <v>47</v>
      </c>
      <c r="B23" s="8"/>
      <c r="C23" s="8"/>
      <c r="D23" s="8"/>
      <c r="E23" s="8"/>
      <c r="F23" s="8"/>
      <c r="G23" s="8"/>
      <c r="H23" s="8"/>
      <c r="I23" s="8"/>
      <c r="J23" s="7"/>
    </row>
    <row r="24" spans="1:10" ht="14" x14ac:dyDescent="0.3">
      <c r="A24" s="8" t="s">
        <v>48</v>
      </c>
      <c r="B24" s="8"/>
      <c r="C24" s="8"/>
      <c r="D24" s="8"/>
      <c r="E24" s="8"/>
      <c r="F24" s="8"/>
      <c r="G24" s="8"/>
      <c r="H24" s="8"/>
      <c r="I24" s="8"/>
      <c r="J24" s="7"/>
    </row>
    <row r="25" spans="1:10" ht="14" x14ac:dyDescent="0.3">
      <c r="A25" s="8"/>
      <c r="B25" s="8"/>
      <c r="C25" s="8"/>
      <c r="D25" s="8"/>
      <c r="E25" s="8"/>
      <c r="F25" s="8"/>
      <c r="G25" s="8"/>
      <c r="H25" s="8"/>
      <c r="I25" s="8"/>
      <c r="J25" s="7"/>
    </row>
    <row r="26" spans="1:10" ht="14" x14ac:dyDescent="0.3">
      <c r="A26" s="8" t="s">
        <v>45</v>
      </c>
      <c r="B26" s="8"/>
      <c r="C26" s="8"/>
      <c r="D26" s="8"/>
      <c r="E26" s="8"/>
      <c r="F26" s="8"/>
      <c r="G26" s="8"/>
      <c r="H26" s="8"/>
      <c r="I26" s="8"/>
      <c r="J26" s="7"/>
    </row>
    <row r="27" spans="1:10" ht="14" x14ac:dyDescent="0.3">
      <c r="A27" s="8"/>
      <c r="B27" s="8"/>
      <c r="C27" s="8"/>
      <c r="D27" s="8"/>
      <c r="E27" s="8"/>
      <c r="F27" s="8"/>
      <c r="G27" s="8"/>
      <c r="H27" s="8"/>
      <c r="I27" s="8"/>
      <c r="J27" s="7"/>
    </row>
    <row r="28" spans="1:10" ht="14" x14ac:dyDescent="0.3">
      <c r="A28" s="8" t="s">
        <v>46</v>
      </c>
      <c r="B28" s="8"/>
      <c r="C28" s="8"/>
      <c r="D28" s="8"/>
      <c r="E28" s="8"/>
      <c r="F28" s="8"/>
      <c r="G28" s="8"/>
      <c r="H28" s="8"/>
      <c r="I28" s="8"/>
      <c r="J28" s="7"/>
    </row>
    <row r="29" spans="1:10" ht="14" x14ac:dyDescent="0.3">
      <c r="A29" s="8"/>
      <c r="B29" s="8"/>
      <c r="C29" s="8"/>
      <c r="D29" s="8"/>
      <c r="E29" s="8"/>
      <c r="F29" s="8"/>
      <c r="G29" s="8"/>
      <c r="H29" s="8"/>
      <c r="I29" s="8"/>
      <c r="J29" s="7"/>
    </row>
    <row r="30" spans="1:10" ht="14" x14ac:dyDescent="0.3">
      <c r="A30" s="8" t="s">
        <v>50</v>
      </c>
      <c r="B30" s="8"/>
      <c r="C30" s="8"/>
      <c r="D30" s="8"/>
      <c r="E30" s="8"/>
      <c r="F30" s="8"/>
      <c r="G30" s="8"/>
      <c r="H30" s="8"/>
      <c r="I30" s="8"/>
      <c r="J30" s="7"/>
    </row>
    <row r="31" spans="1:10" ht="14" x14ac:dyDescent="0.3">
      <c r="A31" s="8" t="s">
        <v>49</v>
      </c>
      <c r="B31" s="8"/>
      <c r="C31" s="8"/>
      <c r="D31" s="8"/>
      <c r="E31" s="8"/>
      <c r="F31" s="8"/>
      <c r="G31" s="8"/>
      <c r="H31" s="8"/>
      <c r="I31" s="8"/>
      <c r="J31" s="7"/>
    </row>
    <row r="32" spans="1:10" ht="14" x14ac:dyDescent="0.3">
      <c r="A32" s="8"/>
      <c r="B32" s="8"/>
      <c r="C32" s="8"/>
      <c r="D32" s="8"/>
      <c r="E32" s="8"/>
      <c r="F32" s="8"/>
      <c r="G32" s="8"/>
      <c r="H32" s="8"/>
      <c r="I32" s="8"/>
      <c r="J32" s="7"/>
    </row>
    <row r="33" spans="1:10" ht="14" x14ac:dyDescent="0.3">
      <c r="A33" s="8" t="s">
        <v>432</v>
      </c>
      <c r="B33" s="8"/>
      <c r="C33" s="8"/>
      <c r="D33" s="8"/>
      <c r="E33" s="8"/>
      <c r="F33" s="8"/>
      <c r="G33" s="8"/>
      <c r="H33" s="8"/>
      <c r="I33" s="8"/>
      <c r="J33" s="7"/>
    </row>
    <row r="34" spans="1:10" ht="14" x14ac:dyDescent="0.3">
      <c r="A34" s="8" t="s">
        <v>433</v>
      </c>
      <c r="B34" s="7"/>
      <c r="C34" s="7"/>
      <c r="D34" s="7"/>
      <c r="E34" s="7"/>
      <c r="F34" s="7"/>
      <c r="G34" s="7"/>
      <c r="H34" s="7"/>
      <c r="I34" s="7"/>
      <c r="J34" s="7"/>
    </row>
    <row r="35" spans="1:10" ht="14" x14ac:dyDescent="0.3">
      <c r="A35" s="7"/>
      <c r="B35" s="7"/>
      <c r="C35" s="7"/>
      <c r="D35" s="7"/>
      <c r="E35" s="7"/>
      <c r="F35" s="7"/>
      <c r="G35" s="7"/>
      <c r="H35" s="7"/>
      <c r="I35" s="7"/>
      <c r="J35" s="7"/>
    </row>
    <row r="36" spans="1:10" ht="14" x14ac:dyDescent="0.3">
      <c r="A36" s="7"/>
      <c r="B36" s="7"/>
      <c r="C36" s="7"/>
      <c r="D36" s="7"/>
      <c r="E36" s="7"/>
      <c r="F36" s="7"/>
      <c r="G36" s="7"/>
      <c r="H36" s="7"/>
      <c r="I36" s="7"/>
      <c r="J36" s="7"/>
    </row>
    <row r="37" spans="1:10" ht="14" x14ac:dyDescent="0.3">
      <c r="A37" s="7"/>
      <c r="B37" s="7"/>
      <c r="C37" s="7"/>
      <c r="D37" s="7"/>
      <c r="E37" s="7"/>
      <c r="F37" s="7"/>
      <c r="G37" s="7"/>
      <c r="H37" s="7"/>
      <c r="I37" s="7"/>
      <c r="J37" s="7"/>
    </row>
    <row r="38" spans="1:10" ht="14" x14ac:dyDescent="0.3">
      <c r="A38" s="7"/>
      <c r="B38" s="7"/>
      <c r="C38" s="7"/>
      <c r="D38" s="7"/>
      <c r="E38" s="7"/>
      <c r="F38" s="7"/>
      <c r="G38" s="7"/>
      <c r="H38" s="7"/>
      <c r="I38" s="7"/>
      <c r="J38" s="7"/>
    </row>
    <row r="39" spans="1:10" ht="14" x14ac:dyDescent="0.3">
      <c r="A39" s="7"/>
      <c r="B39" s="7"/>
      <c r="C39" s="7"/>
      <c r="D39" s="7"/>
      <c r="E39" s="7"/>
      <c r="F39" s="7"/>
      <c r="G39" s="7"/>
      <c r="H39" s="7"/>
      <c r="I39" s="7"/>
      <c r="J39" s="7"/>
    </row>
  </sheetData>
  <phoneticPr fontId="0" type="noConversion"/>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
  <sheetViews>
    <sheetView workbookViewId="0"/>
  </sheetViews>
  <sheetFormatPr defaultRowHeight="12.5" x14ac:dyDescent="0.25"/>
  <sheetData/>
  <phoneticPr fontId="0" type="noConversion"/>
  <pageMargins left="0.75" right="0.49" top="0.78" bottom="0.8" header="0.5" footer="0.5"/>
  <pageSetup scale="68" fitToHeight="3"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321"/>
  <sheetViews>
    <sheetView workbookViewId="0">
      <selection activeCell="B278" sqref="B278"/>
    </sheetView>
  </sheetViews>
  <sheetFormatPr defaultRowHeight="12.5" x14ac:dyDescent="0.25"/>
  <cols>
    <col min="1" max="1" width="32.453125" bestFit="1" customWidth="1"/>
    <col min="2" max="2" width="32.453125" customWidth="1"/>
    <col min="3" max="3" width="6.7265625" style="25" bestFit="1" customWidth="1"/>
    <col min="5" max="5" width="13.81640625" style="22" customWidth="1"/>
    <col min="7" max="7" width="12.7265625" bestFit="1" customWidth="1"/>
    <col min="9" max="9" width="51" bestFit="1" customWidth="1"/>
    <col min="12" max="12" width="13.7265625" bestFit="1" customWidth="1"/>
    <col min="13" max="13" width="45.26953125" style="22" bestFit="1" customWidth="1"/>
    <col min="17" max="17" width="13.7265625" bestFit="1" customWidth="1"/>
  </cols>
  <sheetData>
    <row r="1" spans="1:9" ht="13" x14ac:dyDescent="0.3">
      <c r="A1" s="27" t="s">
        <v>440</v>
      </c>
      <c r="B1" s="27"/>
      <c r="C1" s="26" t="s">
        <v>2</v>
      </c>
      <c r="E1" s="42" t="s">
        <v>446</v>
      </c>
      <c r="G1" s="27" t="s">
        <v>462</v>
      </c>
      <c r="I1" s="44" t="s">
        <v>478</v>
      </c>
    </row>
    <row r="3" spans="1:9" x14ac:dyDescent="0.25">
      <c r="A3" t="s">
        <v>533</v>
      </c>
      <c r="C3" s="24" t="s">
        <v>442</v>
      </c>
      <c r="E3" s="23" t="s">
        <v>442</v>
      </c>
      <c r="G3" t="s">
        <v>461</v>
      </c>
      <c r="I3" s="8" t="s">
        <v>815</v>
      </c>
    </row>
    <row r="4" spans="1:9" ht="12.75" customHeight="1" x14ac:dyDescent="0.25">
      <c r="A4" t="s">
        <v>534</v>
      </c>
      <c r="C4" s="24" t="s">
        <v>443</v>
      </c>
      <c r="E4" s="23" t="s">
        <v>447</v>
      </c>
      <c r="I4" s="22" t="s">
        <v>810</v>
      </c>
    </row>
    <row r="5" spans="1:9" ht="12.75" customHeight="1" x14ac:dyDescent="0.25">
      <c r="A5" t="s">
        <v>535</v>
      </c>
      <c r="C5" s="24" t="s">
        <v>444</v>
      </c>
      <c r="E5" s="23" t="s">
        <v>448</v>
      </c>
      <c r="I5" s="22" t="s">
        <v>818</v>
      </c>
    </row>
    <row r="6" spans="1:9" x14ac:dyDescent="0.25">
      <c r="A6" t="s">
        <v>536</v>
      </c>
      <c r="C6" s="24" t="s">
        <v>445</v>
      </c>
      <c r="E6" s="23" t="s">
        <v>449</v>
      </c>
      <c r="I6" s="22" t="s">
        <v>436</v>
      </c>
    </row>
    <row r="7" spans="1:9" ht="12.75" customHeight="1" x14ac:dyDescent="0.25">
      <c r="A7" t="s">
        <v>537</v>
      </c>
      <c r="C7"/>
      <c r="E7" s="23" t="s">
        <v>450</v>
      </c>
      <c r="I7" s="22" t="s">
        <v>437</v>
      </c>
    </row>
    <row r="8" spans="1:9" x14ac:dyDescent="0.25">
      <c r="A8" t="s">
        <v>538</v>
      </c>
      <c r="E8" s="23" t="s">
        <v>451</v>
      </c>
      <c r="I8" s="22" t="s">
        <v>816</v>
      </c>
    </row>
    <row r="9" spans="1:9" ht="12.75" customHeight="1" x14ac:dyDescent="0.25">
      <c r="A9" t="s">
        <v>539</v>
      </c>
      <c r="E9" s="23" t="s">
        <v>452</v>
      </c>
      <c r="I9" s="22" t="s">
        <v>817</v>
      </c>
    </row>
    <row r="10" spans="1:9" x14ac:dyDescent="0.25">
      <c r="A10" t="s">
        <v>540</v>
      </c>
      <c r="E10" s="23" t="s">
        <v>453</v>
      </c>
      <c r="I10" s="22" t="s">
        <v>523</v>
      </c>
    </row>
    <row r="11" spans="1:9" ht="12.75" customHeight="1" x14ac:dyDescent="0.25">
      <c r="A11" t="s">
        <v>541</v>
      </c>
      <c r="E11" s="23" t="s">
        <v>454</v>
      </c>
      <c r="I11" s="22" t="s">
        <v>819</v>
      </c>
    </row>
    <row r="12" spans="1:9" ht="12.75" customHeight="1" x14ac:dyDescent="0.25">
      <c r="A12" t="s">
        <v>542</v>
      </c>
      <c r="E12" s="23" t="s">
        <v>455</v>
      </c>
      <c r="I12" s="22" t="s">
        <v>820</v>
      </c>
    </row>
    <row r="13" spans="1:9" x14ac:dyDescent="0.25">
      <c r="A13" t="s">
        <v>543</v>
      </c>
      <c r="E13" s="23" t="s">
        <v>456</v>
      </c>
      <c r="I13" s="22" t="s">
        <v>821</v>
      </c>
    </row>
    <row r="14" spans="1:9" x14ac:dyDescent="0.25">
      <c r="A14" t="s">
        <v>544</v>
      </c>
      <c r="E14" s="23" t="s">
        <v>457</v>
      </c>
      <c r="I14" s="22" t="s">
        <v>822</v>
      </c>
    </row>
    <row r="15" spans="1:9" x14ac:dyDescent="0.25">
      <c r="A15" t="s">
        <v>545</v>
      </c>
      <c r="E15" s="43" t="s">
        <v>458</v>
      </c>
      <c r="I15" s="22" t="s">
        <v>824</v>
      </c>
    </row>
    <row r="16" spans="1:9" x14ac:dyDescent="0.25">
      <c r="A16" t="s">
        <v>546</v>
      </c>
      <c r="E16"/>
      <c r="I16" s="22" t="s">
        <v>823</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553</v>
      </c>
    </row>
    <row r="24" spans="1:1" x14ac:dyDescent="0.25">
      <c r="A24" t="s">
        <v>554</v>
      </c>
    </row>
    <row r="25" spans="1:1" x14ac:dyDescent="0.25">
      <c r="A25" t="s">
        <v>555</v>
      </c>
    </row>
    <row r="26" spans="1:1" x14ac:dyDescent="0.25">
      <c r="A26" t="s">
        <v>556</v>
      </c>
    </row>
    <row r="27" spans="1:1" x14ac:dyDescent="0.25">
      <c r="A27" t="s">
        <v>557</v>
      </c>
    </row>
    <row r="28" spans="1:1" x14ac:dyDescent="0.25">
      <c r="A28" t="s">
        <v>558</v>
      </c>
    </row>
    <row r="29" spans="1:1" x14ac:dyDescent="0.25">
      <c r="A29" t="s">
        <v>559</v>
      </c>
    </row>
    <row r="30" spans="1:1" x14ac:dyDescent="0.25">
      <c r="A30" t="s">
        <v>560</v>
      </c>
    </row>
    <row r="31" spans="1:1" x14ac:dyDescent="0.25">
      <c r="A31" t="s">
        <v>561</v>
      </c>
    </row>
    <row r="32" spans="1:1" x14ac:dyDescent="0.25">
      <c r="A32" t="s">
        <v>562</v>
      </c>
    </row>
    <row r="33" spans="1:1" x14ac:dyDescent="0.25">
      <c r="A33" t="s">
        <v>563</v>
      </c>
    </row>
    <row r="34" spans="1:1" x14ac:dyDescent="0.25">
      <c r="A34" t="s">
        <v>564</v>
      </c>
    </row>
    <row r="35" spans="1:1" x14ac:dyDescent="0.25">
      <c r="A35" t="s">
        <v>565</v>
      </c>
    </row>
    <row r="36" spans="1:1" x14ac:dyDescent="0.25">
      <c r="A36" t="s">
        <v>566</v>
      </c>
    </row>
    <row r="37" spans="1:1" x14ac:dyDescent="0.25">
      <c r="A37" t="s">
        <v>567</v>
      </c>
    </row>
    <row r="38" spans="1:1" x14ac:dyDescent="0.25">
      <c r="A38" t="s">
        <v>568</v>
      </c>
    </row>
    <row r="39" spans="1:1" x14ac:dyDescent="0.25">
      <c r="A39" t="s">
        <v>569</v>
      </c>
    </row>
    <row r="40" spans="1:1" x14ac:dyDescent="0.25">
      <c r="A40" t="s">
        <v>570</v>
      </c>
    </row>
    <row r="41" spans="1:1" x14ac:dyDescent="0.25">
      <c r="A41" t="s">
        <v>571</v>
      </c>
    </row>
    <row r="42" spans="1:1" x14ac:dyDescent="0.25">
      <c r="A42" t="s">
        <v>572</v>
      </c>
    </row>
    <row r="43" spans="1:1" x14ac:dyDescent="0.25">
      <c r="A43" t="s">
        <v>573</v>
      </c>
    </row>
    <row r="44" spans="1:1" x14ac:dyDescent="0.25">
      <c r="A44" t="s">
        <v>574</v>
      </c>
    </row>
    <row r="45" spans="1:1" x14ac:dyDescent="0.25">
      <c r="A45" t="s">
        <v>575</v>
      </c>
    </row>
    <row r="46" spans="1:1" x14ac:dyDescent="0.25">
      <c r="A46" t="s">
        <v>576</v>
      </c>
    </row>
    <row r="47" spans="1:1" x14ac:dyDescent="0.25">
      <c r="A47" t="s">
        <v>577</v>
      </c>
    </row>
    <row r="48" spans="1:1" x14ac:dyDescent="0.25">
      <c r="A48" t="s">
        <v>578</v>
      </c>
    </row>
    <row r="49" spans="1:1" x14ac:dyDescent="0.25">
      <c r="A49" t="s">
        <v>579</v>
      </c>
    </row>
    <row r="50" spans="1:1" x14ac:dyDescent="0.25">
      <c r="A50" t="s">
        <v>580</v>
      </c>
    </row>
    <row r="51" spans="1:1" x14ac:dyDescent="0.25">
      <c r="A51" t="s">
        <v>581</v>
      </c>
    </row>
    <row r="52" spans="1:1" x14ac:dyDescent="0.25">
      <c r="A52" t="s">
        <v>582</v>
      </c>
    </row>
    <row r="53" spans="1:1" x14ac:dyDescent="0.25">
      <c r="A53" t="s">
        <v>583</v>
      </c>
    </row>
    <row r="54" spans="1:1" x14ac:dyDescent="0.25">
      <c r="A54" t="s">
        <v>584</v>
      </c>
    </row>
    <row r="55" spans="1:1" x14ac:dyDescent="0.25">
      <c r="A55" t="s">
        <v>585</v>
      </c>
    </row>
    <row r="56" spans="1:1" x14ac:dyDescent="0.25">
      <c r="A56" t="s">
        <v>586</v>
      </c>
    </row>
    <row r="57" spans="1:1" x14ac:dyDescent="0.25">
      <c r="A57" t="s">
        <v>587</v>
      </c>
    </row>
    <row r="58" spans="1:1" x14ac:dyDescent="0.25">
      <c r="A58" t="s">
        <v>588</v>
      </c>
    </row>
    <row r="59" spans="1:1" x14ac:dyDescent="0.25">
      <c r="A59" t="s">
        <v>589</v>
      </c>
    </row>
    <row r="60" spans="1:1" x14ac:dyDescent="0.25">
      <c r="A60" t="s">
        <v>590</v>
      </c>
    </row>
    <row r="61" spans="1:1" x14ac:dyDescent="0.25">
      <c r="A61" t="s">
        <v>591</v>
      </c>
    </row>
    <row r="62" spans="1:1" x14ac:dyDescent="0.25">
      <c r="A62" t="s">
        <v>592</v>
      </c>
    </row>
    <row r="63" spans="1:1" x14ac:dyDescent="0.25">
      <c r="A63" t="s">
        <v>593</v>
      </c>
    </row>
    <row r="64" spans="1:1" x14ac:dyDescent="0.25">
      <c r="A64" t="s">
        <v>594</v>
      </c>
    </row>
    <row r="65" spans="1:1" x14ac:dyDescent="0.25">
      <c r="A65" t="s">
        <v>595</v>
      </c>
    </row>
    <row r="66" spans="1:1" x14ac:dyDescent="0.25">
      <c r="A66" t="s">
        <v>596</v>
      </c>
    </row>
    <row r="67" spans="1:1" x14ac:dyDescent="0.25">
      <c r="A67" t="s">
        <v>597</v>
      </c>
    </row>
    <row r="68" spans="1:1" x14ac:dyDescent="0.25">
      <c r="A68" t="s">
        <v>598</v>
      </c>
    </row>
    <row r="69" spans="1:1" x14ac:dyDescent="0.25">
      <c r="A69" t="s">
        <v>599</v>
      </c>
    </row>
    <row r="70" spans="1:1" x14ac:dyDescent="0.25">
      <c r="A70" t="s">
        <v>600</v>
      </c>
    </row>
    <row r="71" spans="1:1" x14ac:dyDescent="0.25">
      <c r="A71" t="s">
        <v>601</v>
      </c>
    </row>
    <row r="72" spans="1:1" x14ac:dyDescent="0.25">
      <c r="A72" t="s">
        <v>602</v>
      </c>
    </row>
    <row r="73" spans="1:1" x14ac:dyDescent="0.25">
      <c r="A73" t="s">
        <v>603</v>
      </c>
    </row>
    <row r="74" spans="1:1" x14ac:dyDescent="0.25">
      <c r="A74" t="s">
        <v>604</v>
      </c>
    </row>
    <row r="75" spans="1:1" x14ac:dyDescent="0.25">
      <c r="A75" t="s">
        <v>605</v>
      </c>
    </row>
    <row r="76" spans="1:1" x14ac:dyDescent="0.25">
      <c r="A76" t="s">
        <v>606</v>
      </c>
    </row>
    <row r="77" spans="1:1" x14ac:dyDescent="0.25">
      <c r="A77" t="s">
        <v>607</v>
      </c>
    </row>
    <row r="78" spans="1:1" x14ac:dyDescent="0.25">
      <c r="A78" t="s">
        <v>608</v>
      </c>
    </row>
    <row r="79" spans="1:1" x14ac:dyDescent="0.25">
      <c r="A79" t="s">
        <v>609</v>
      </c>
    </row>
    <row r="80" spans="1:1" x14ac:dyDescent="0.25">
      <c r="A80" t="s">
        <v>610</v>
      </c>
    </row>
    <row r="81" spans="1:1" x14ac:dyDescent="0.25">
      <c r="A81" t="s">
        <v>611</v>
      </c>
    </row>
    <row r="82" spans="1:1" x14ac:dyDescent="0.25">
      <c r="A82" t="s">
        <v>612</v>
      </c>
    </row>
    <row r="83" spans="1:1" x14ac:dyDescent="0.25">
      <c r="A83" t="s">
        <v>613</v>
      </c>
    </row>
    <row r="84" spans="1:1" x14ac:dyDescent="0.25">
      <c r="A84" t="s">
        <v>614</v>
      </c>
    </row>
    <row r="85" spans="1:1" x14ac:dyDescent="0.25">
      <c r="A85" t="s">
        <v>615</v>
      </c>
    </row>
    <row r="86" spans="1:1" x14ac:dyDescent="0.25">
      <c r="A86" t="s">
        <v>616</v>
      </c>
    </row>
    <row r="87" spans="1:1" x14ac:dyDescent="0.25">
      <c r="A87" t="s">
        <v>617</v>
      </c>
    </row>
    <row r="88" spans="1:1" x14ac:dyDescent="0.25">
      <c r="A88" t="s">
        <v>618</v>
      </c>
    </row>
    <row r="89" spans="1:1" x14ac:dyDescent="0.25">
      <c r="A89" t="s">
        <v>619</v>
      </c>
    </row>
    <row r="90" spans="1:1" x14ac:dyDescent="0.25">
      <c r="A90" t="s">
        <v>620</v>
      </c>
    </row>
    <row r="91" spans="1:1" x14ac:dyDescent="0.25">
      <c r="A91" t="s">
        <v>621</v>
      </c>
    </row>
    <row r="92" spans="1:1" x14ac:dyDescent="0.25">
      <c r="A92" t="s">
        <v>622</v>
      </c>
    </row>
    <row r="93" spans="1:1" x14ac:dyDescent="0.25">
      <c r="A93" t="s">
        <v>623</v>
      </c>
    </row>
    <row r="94" spans="1:1" x14ac:dyDescent="0.25">
      <c r="A94" t="s">
        <v>624</v>
      </c>
    </row>
    <row r="95" spans="1:1" x14ac:dyDescent="0.25">
      <c r="A95" t="s">
        <v>625</v>
      </c>
    </row>
    <row r="96" spans="1:1" x14ac:dyDescent="0.25">
      <c r="A96" t="s">
        <v>626</v>
      </c>
    </row>
    <row r="97" spans="1:1" x14ac:dyDescent="0.25">
      <c r="A97" t="s">
        <v>627</v>
      </c>
    </row>
    <row r="98" spans="1:1" x14ac:dyDescent="0.25">
      <c r="A98" t="s">
        <v>628</v>
      </c>
    </row>
    <row r="99" spans="1:1" x14ac:dyDescent="0.25">
      <c r="A99" t="s">
        <v>629</v>
      </c>
    </row>
    <row r="100" spans="1:1" x14ac:dyDescent="0.25">
      <c r="A100" t="s">
        <v>630</v>
      </c>
    </row>
    <row r="101" spans="1:1" x14ac:dyDescent="0.25">
      <c r="A101" t="s">
        <v>631</v>
      </c>
    </row>
    <row r="102" spans="1:1" x14ac:dyDescent="0.25">
      <c r="A102" t="s">
        <v>632</v>
      </c>
    </row>
    <row r="103" spans="1:1" x14ac:dyDescent="0.25">
      <c r="A103" t="s">
        <v>633</v>
      </c>
    </row>
    <row r="104" spans="1:1" x14ac:dyDescent="0.25">
      <c r="A104" t="s">
        <v>634</v>
      </c>
    </row>
    <row r="105" spans="1:1" x14ac:dyDescent="0.25">
      <c r="A105" t="s">
        <v>635</v>
      </c>
    </row>
    <row r="106" spans="1:1" x14ac:dyDescent="0.25">
      <c r="A106" t="s">
        <v>636</v>
      </c>
    </row>
    <row r="107" spans="1:1" x14ac:dyDescent="0.25">
      <c r="A107" t="s">
        <v>637</v>
      </c>
    </row>
    <row r="108" spans="1:1" x14ac:dyDescent="0.25">
      <c r="A108" t="s">
        <v>638</v>
      </c>
    </row>
    <row r="109" spans="1:1" x14ac:dyDescent="0.25">
      <c r="A109" t="s">
        <v>639</v>
      </c>
    </row>
    <row r="110" spans="1:1" x14ac:dyDescent="0.25">
      <c r="A110" t="s">
        <v>640</v>
      </c>
    </row>
    <row r="111" spans="1:1" x14ac:dyDescent="0.25">
      <c r="A111" t="s">
        <v>641</v>
      </c>
    </row>
    <row r="112" spans="1:1" x14ac:dyDescent="0.25">
      <c r="A112" t="s">
        <v>642</v>
      </c>
    </row>
    <row r="113" spans="1:1" x14ac:dyDescent="0.25">
      <c r="A113" t="s">
        <v>643</v>
      </c>
    </row>
    <row r="114" spans="1:1" x14ac:dyDescent="0.25">
      <c r="A114" t="s">
        <v>644</v>
      </c>
    </row>
    <row r="115" spans="1:1" x14ac:dyDescent="0.25">
      <c r="A115" t="s">
        <v>645</v>
      </c>
    </row>
    <row r="116" spans="1:1" x14ac:dyDescent="0.25">
      <c r="A116" t="s">
        <v>646</v>
      </c>
    </row>
    <row r="117" spans="1:1" x14ac:dyDescent="0.25">
      <c r="A117" t="s">
        <v>647</v>
      </c>
    </row>
    <row r="118" spans="1:1" x14ac:dyDescent="0.25">
      <c r="A118" t="s">
        <v>648</v>
      </c>
    </row>
    <row r="119" spans="1:1" x14ac:dyDescent="0.25">
      <c r="A119" t="s">
        <v>649</v>
      </c>
    </row>
    <row r="120" spans="1:1" x14ac:dyDescent="0.25">
      <c r="A120" t="s">
        <v>650</v>
      </c>
    </row>
    <row r="121" spans="1:1" x14ac:dyDescent="0.25">
      <c r="A121" t="s">
        <v>651</v>
      </c>
    </row>
    <row r="122" spans="1:1" x14ac:dyDescent="0.25">
      <c r="A122" t="s">
        <v>652</v>
      </c>
    </row>
    <row r="123" spans="1:1" x14ac:dyDescent="0.25">
      <c r="A123" t="s">
        <v>653</v>
      </c>
    </row>
    <row r="124" spans="1:1" x14ac:dyDescent="0.25">
      <c r="A124" t="s">
        <v>654</v>
      </c>
    </row>
    <row r="125" spans="1:1" x14ac:dyDescent="0.25">
      <c r="A125" t="s">
        <v>655</v>
      </c>
    </row>
    <row r="126" spans="1:1" x14ac:dyDescent="0.25">
      <c r="A126" t="s">
        <v>656</v>
      </c>
    </row>
    <row r="127" spans="1:1" x14ac:dyDescent="0.25">
      <c r="A127" t="s">
        <v>657</v>
      </c>
    </row>
    <row r="128" spans="1:1" x14ac:dyDescent="0.25">
      <c r="A128" t="s">
        <v>658</v>
      </c>
    </row>
    <row r="129" spans="1:1" x14ac:dyDescent="0.25">
      <c r="A129" t="s">
        <v>659</v>
      </c>
    </row>
    <row r="130" spans="1:1" x14ac:dyDescent="0.25">
      <c r="A130" t="s">
        <v>660</v>
      </c>
    </row>
    <row r="131" spans="1:1" x14ac:dyDescent="0.25">
      <c r="A131" t="s">
        <v>661</v>
      </c>
    </row>
    <row r="132" spans="1:1" x14ac:dyDescent="0.25">
      <c r="A132" t="s">
        <v>662</v>
      </c>
    </row>
    <row r="133" spans="1:1" x14ac:dyDescent="0.25">
      <c r="A133" t="s">
        <v>663</v>
      </c>
    </row>
    <row r="134" spans="1:1" x14ac:dyDescent="0.25">
      <c r="A134" t="s">
        <v>664</v>
      </c>
    </row>
    <row r="135" spans="1:1" x14ac:dyDescent="0.25">
      <c r="A135" t="s">
        <v>665</v>
      </c>
    </row>
    <row r="136" spans="1:1" x14ac:dyDescent="0.25">
      <c r="A136" t="s">
        <v>666</v>
      </c>
    </row>
    <row r="137" spans="1:1" x14ac:dyDescent="0.25">
      <c r="A137" t="s">
        <v>666</v>
      </c>
    </row>
    <row r="138" spans="1:1" x14ac:dyDescent="0.25">
      <c r="A138" t="s">
        <v>667</v>
      </c>
    </row>
    <row r="139" spans="1:1" x14ac:dyDescent="0.25">
      <c r="A139" t="s">
        <v>668</v>
      </c>
    </row>
    <row r="140" spans="1:1" x14ac:dyDescent="0.25">
      <c r="A140" t="s">
        <v>669</v>
      </c>
    </row>
    <row r="141" spans="1:1" x14ac:dyDescent="0.25">
      <c r="A141" t="s">
        <v>670</v>
      </c>
    </row>
    <row r="142" spans="1:1" x14ac:dyDescent="0.25">
      <c r="A142" t="s">
        <v>671</v>
      </c>
    </row>
    <row r="143" spans="1:1" x14ac:dyDescent="0.25">
      <c r="A143" t="s">
        <v>672</v>
      </c>
    </row>
    <row r="144" spans="1:1" x14ac:dyDescent="0.25">
      <c r="A144" t="s">
        <v>673</v>
      </c>
    </row>
    <row r="145" spans="1:1" x14ac:dyDescent="0.25">
      <c r="A145" t="s">
        <v>674</v>
      </c>
    </row>
    <row r="146" spans="1:1" x14ac:dyDescent="0.25">
      <c r="A146" t="s">
        <v>675</v>
      </c>
    </row>
    <row r="147" spans="1:1" x14ac:dyDescent="0.25">
      <c r="A147" t="s">
        <v>676</v>
      </c>
    </row>
    <row r="148" spans="1:1" x14ac:dyDescent="0.25">
      <c r="A148" t="s">
        <v>677</v>
      </c>
    </row>
    <row r="149" spans="1:1" x14ac:dyDescent="0.25">
      <c r="A149" t="s">
        <v>678</v>
      </c>
    </row>
    <row r="150" spans="1:1" x14ac:dyDescent="0.25">
      <c r="A150" t="s">
        <v>679</v>
      </c>
    </row>
    <row r="151" spans="1:1" x14ac:dyDescent="0.25">
      <c r="A151" t="s">
        <v>680</v>
      </c>
    </row>
    <row r="152" spans="1:1" x14ac:dyDescent="0.25">
      <c r="A152" t="s">
        <v>681</v>
      </c>
    </row>
    <row r="153" spans="1:1" x14ac:dyDescent="0.25">
      <c r="A153" t="s">
        <v>682</v>
      </c>
    </row>
    <row r="154" spans="1:1" x14ac:dyDescent="0.25">
      <c r="A154" t="s">
        <v>683</v>
      </c>
    </row>
    <row r="155" spans="1:1" x14ac:dyDescent="0.25">
      <c r="A155" t="s">
        <v>759</v>
      </c>
    </row>
    <row r="156" spans="1:1" x14ac:dyDescent="0.25">
      <c r="A156" t="s">
        <v>684</v>
      </c>
    </row>
    <row r="157" spans="1:1" x14ac:dyDescent="0.25">
      <c r="A157" t="s">
        <v>754</v>
      </c>
    </row>
    <row r="158" spans="1:1" x14ac:dyDescent="0.25">
      <c r="A158" t="s">
        <v>755</v>
      </c>
    </row>
    <row r="159" spans="1:1" x14ac:dyDescent="0.25">
      <c r="A159" t="s">
        <v>685</v>
      </c>
    </row>
    <row r="160" spans="1:1" x14ac:dyDescent="0.25">
      <c r="A160" t="s">
        <v>686</v>
      </c>
    </row>
    <row r="161" spans="1:2" x14ac:dyDescent="0.25">
      <c r="A161" t="s">
        <v>687</v>
      </c>
    </row>
    <row r="162" spans="1:2" x14ac:dyDescent="0.25">
      <c r="A162" t="s">
        <v>760</v>
      </c>
    </row>
    <row r="163" spans="1:2" x14ac:dyDescent="0.25">
      <c r="A163" t="s">
        <v>761</v>
      </c>
    </row>
    <row r="164" spans="1:2" x14ac:dyDescent="0.25">
      <c r="A164" s="79" t="s">
        <v>688</v>
      </c>
      <c r="B164" s="81"/>
    </row>
    <row r="165" spans="1:2" x14ac:dyDescent="0.25">
      <c r="A165" s="79" t="s">
        <v>762</v>
      </c>
      <c r="B165" s="81"/>
    </row>
    <row r="166" spans="1:2" x14ac:dyDescent="0.25">
      <c r="A166" s="79" t="s">
        <v>689</v>
      </c>
      <c r="B166" s="81"/>
    </row>
    <row r="167" spans="1:2" x14ac:dyDescent="0.25">
      <c r="A167" s="79" t="s">
        <v>763</v>
      </c>
      <c r="B167" s="81"/>
    </row>
    <row r="168" spans="1:2" x14ac:dyDescent="0.25">
      <c r="A168" s="79" t="s">
        <v>690</v>
      </c>
      <c r="B168" s="81"/>
    </row>
    <row r="169" spans="1:2" x14ac:dyDescent="0.25">
      <c r="A169" s="79" t="s">
        <v>691</v>
      </c>
      <c r="B169" s="81"/>
    </row>
    <row r="170" spans="1:2" x14ac:dyDescent="0.25">
      <c r="A170" s="79" t="s">
        <v>692</v>
      </c>
      <c r="B170" s="81"/>
    </row>
    <row r="171" spans="1:2" x14ac:dyDescent="0.25">
      <c r="A171" s="79" t="s">
        <v>693</v>
      </c>
      <c r="B171" s="81"/>
    </row>
    <row r="172" spans="1:2" x14ac:dyDescent="0.25">
      <c r="A172" s="79" t="s">
        <v>694</v>
      </c>
      <c r="B172" s="81"/>
    </row>
    <row r="173" spans="1:2" x14ac:dyDescent="0.25">
      <c r="A173" s="79" t="s">
        <v>695</v>
      </c>
      <c r="B173" s="81"/>
    </row>
    <row r="174" spans="1:2" x14ac:dyDescent="0.25">
      <c r="A174" s="79" t="s">
        <v>696</v>
      </c>
      <c r="B174" s="81"/>
    </row>
    <row r="175" spans="1:2" x14ac:dyDescent="0.25">
      <c r="A175" s="79" t="s">
        <v>697</v>
      </c>
      <c r="B175" s="81"/>
    </row>
    <row r="176" spans="1:2" x14ac:dyDescent="0.25">
      <c r="A176" s="79" t="s">
        <v>698</v>
      </c>
      <c r="B176" s="81"/>
    </row>
    <row r="177" spans="1:2" x14ac:dyDescent="0.25">
      <c r="A177" s="79" t="s">
        <v>699</v>
      </c>
      <c r="B177" s="81"/>
    </row>
    <row r="178" spans="1:2" x14ac:dyDescent="0.25">
      <c r="A178" s="79" t="s">
        <v>700</v>
      </c>
      <c r="B178" s="81"/>
    </row>
    <row r="179" spans="1:2" x14ac:dyDescent="0.25">
      <c r="A179" s="79" t="s">
        <v>701</v>
      </c>
      <c r="B179" s="81"/>
    </row>
    <row r="180" spans="1:2" x14ac:dyDescent="0.25">
      <c r="A180" s="79" t="s">
        <v>702</v>
      </c>
      <c r="B180" s="81"/>
    </row>
    <row r="181" spans="1:2" x14ac:dyDescent="0.25">
      <c r="A181" s="79" t="s">
        <v>703</v>
      </c>
      <c r="B181" s="81"/>
    </row>
    <row r="182" spans="1:2" x14ac:dyDescent="0.25">
      <c r="A182" s="79" t="s">
        <v>704</v>
      </c>
      <c r="B182" s="81"/>
    </row>
    <row r="183" spans="1:2" x14ac:dyDescent="0.25">
      <c r="A183" s="79" t="s">
        <v>705</v>
      </c>
      <c r="B183" s="81"/>
    </row>
    <row r="184" spans="1:2" x14ac:dyDescent="0.25">
      <c r="A184" s="79" t="s">
        <v>706</v>
      </c>
      <c r="B184" s="81"/>
    </row>
    <row r="185" spans="1:2" x14ac:dyDescent="0.25">
      <c r="A185" s="79" t="s">
        <v>707</v>
      </c>
      <c r="B185" s="81"/>
    </row>
    <row r="186" spans="1:2" x14ac:dyDescent="0.25">
      <c r="A186" s="79" t="s">
        <v>708</v>
      </c>
      <c r="B186" s="81"/>
    </row>
    <row r="187" spans="1:2" x14ac:dyDescent="0.25">
      <c r="A187" s="79" t="s">
        <v>709</v>
      </c>
      <c r="B187" s="81"/>
    </row>
    <row r="188" spans="1:2" x14ac:dyDescent="0.25">
      <c r="A188" s="79" t="s">
        <v>710</v>
      </c>
      <c r="B188" s="81"/>
    </row>
    <row r="189" spans="1:2" x14ac:dyDescent="0.25">
      <c r="A189" s="79" t="s">
        <v>711</v>
      </c>
      <c r="B189" s="81"/>
    </row>
    <row r="190" spans="1:2" x14ac:dyDescent="0.25">
      <c r="A190" s="79" t="s">
        <v>712</v>
      </c>
      <c r="B190" s="81"/>
    </row>
    <row r="191" spans="1:2" x14ac:dyDescent="0.25">
      <c r="A191" s="79" t="s">
        <v>713</v>
      </c>
      <c r="B191" s="81"/>
    </row>
    <row r="192" spans="1:2" x14ac:dyDescent="0.25">
      <c r="A192" s="79" t="s">
        <v>714</v>
      </c>
      <c r="B192" s="81"/>
    </row>
    <row r="193" spans="1:2" x14ac:dyDescent="0.25">
      <c r="A193" s="79" t="s">
        <v>715</v>
      </c>
      <c r="B193" s="81"/>
    </row>
    <row r="194" spans="1:2" x14ac:dyDescent="0.25">
      <c r="A194" s="79" t="s">
        <v>716</v>
      </c>
      <c r="B194" s="81"/>
    </row>
    <row r="195" spans="1:2" x14ac:dyDescent="0.25">
      <c r="A195" s="79" t="s">
        <v>717</v>
      </c>
      <c r="B195" s="81"/>
    </row>
    <row r="196" spans="1:2" x14ac:dyDescent="0.25">
      <c r="A196" s="79" t="s">
        <v>718</v>
      </c>
      <c r="B196" s="81"/>
    </row>
    <row r="197" spans="1:2" x14ac:dyDescent="0.25">
      <c r="A197" s="79" t="s">
        <v>719</v>
      </c>
      <c r="B197" s="81"/>
    </row>
    <row r="198" spans="1:2" x14ac:dyDescent="0.25">
      <c r="A198" s="79" t="s">
        <v>720</v>
      </c>
      <c r="B198" s="81"/>
    </row>
    <row r="199" spans="1:2" x14ac:dyDescent="0.25">
      <c r="A199" s="79" t="s">
        <v>721</v>
      </c>
      <c r="B199" s="81"/>
    </row>
    <row r="200" spans="1:2" x14ac:dyDescent="0.25">
      <c r="A200" s="79" t="s">
        <v>722</v>
      </c>
      <c r="B200" s="81"/>
    </row>
    <row r="201" spans="1:2" x14ac:dyDescent="0.25">
      <c r="A201" s="79" t="s">
        <v>723</v>
      </c>
      <c r="B201" s="81"/>
    </row>
    <row r="202" spans="1:2" x14ac:dyDescent="0.25">
      <c r="A202" s="79" t="s">
        <v>724</v>
      </c>
      <c r="B202" s="81"/>
    </row>
    <row r="203" spans="1:2" x14ac:dyDescent="0.25">
      <c r="A203" s="79" t="s">
        <v>725</v>
      </c>
      <c r="B203" s="81"/>
    </row>
    <row r="204" spans="1:2" x14ac:dyDescent="0.25">
      <c r="A204" s="79" t="s">
        <v>726</v>
      </c>
      <c r="B204" s="81"/>
    </row>
    <row r="205" spans="1:2" x14ac:dyDescent="0.25">
      <c r="A205" s="79" t="s">
        <v>727</v>
      </c>
      <c r="B205" s="81"/>
    </row>
    <row r="206" spans="1:2" x14ac:dyDescent="0.25">
      <c r="A206" s="79" t="s">
        <v>728</v>
      </c>
      <c r="B206" s="81"/>
    </row>
    <row r="207" spans="1:2" x14ac:dyDescent="0.25">
      <c r="A207" s="79" t="s">
        <v>729</v>
      </c>
      <c r="B207" s="81"/>
    </row>
    <row r="208" spans="1:2" x14ac:dyDescent="0.25">
      <c r="A208" s="79" t="s">
        <v>730</v>
      </c>
      <c r="B208" s="81"/>
    </row>
    <row r="209" spans="1:2" x14ac:dyDescent="0.25">
      <c r="A209" s="79" t="s">
        <v>731</v>
      </c>
      <c r="B209" s="81"/>
    </row>
    <row r="210" spans="1:2" x14ac:dyDescent="0.25">
      <c r="A210" s="79" t="s">
        <v>732</v>
      </c>
      <c r="B210" s="81"/>
    </row>
    <row r="211" spans="1:2" x14ac:dyDescent="0.25">
      <c r="A211" s="79" t="s">
        <v>756</v>
      </c>
      <c r="B211" s="81"/>
    </row>
    <row r="212" spans="1:2" x14ac:dyDescent="0.25">
      <c r="A212" s="79" t="s">
        <v>757</v>
      </c>
      <c r="B212" s="81"/>
    </row>
    <row r="213" spans="1:2" x14ac:dyDescent="0.25">
      <c r="A213" s="79" t="s">
        <v>758</v>
      </c>
      <c r="B213" s="81"/>
    </row>
    <row r="214" spans="1:2" x14ac:dyDescent="0.25">
      <c r="A214" s="79" t="s">
        <v>733</v>
      </c>
      <c r="B214" s="81"/>
    </row>
    <row r="215" spans="1:2" x14ac:dyDescent="0.25">
      <c r="A215" s="79" t="s">
        <v>734</v>
      </c>
      <c r="B215" s="81"/>
    </row>
    <row r="216" spans="1:2" x14ac:dyDescent="0.25">
      <c r="A216" s="79" t="s">
        <v>735</v>
      </c>
      <c r="B216" s="81"/>
    </row>
    <row r="217" spans="1:2" x14ac:dyDescent="0.25">
      <c r="A217" s="79" t="s">
        <v>736</v>
      </c>
      <c r="B217" s="81"/>
    </row>
    <row r="218" spans="1:2" x14ac:dyDescent="0.25">
      <c r="A218" s="79" t="s">
        <v>737</v>
      </c>
      <c r="B218" s="81"/>
    </row>
    <row r="219" spans="1:2" x14ac:dyDescent="0.25">
      <c r="A219" s="79" t="s">
        <v>738</v>
      </c>
      <c r="B219" s="81"/>
    </row>
    <row r="220" spans="1:2" x14ac:dyDescent="0.25">
      <c r="A220" s="79" t="s">
        <v>739</v>
      </c>
      <c r="B220" s="81"/>
    </row>
    <row r="221" spans="1:2" x14ac:dyDescent="0.25">
      <c r="A221" s="79" t="s">
        <v>740</v>
      </c>
      <c r="B221" s="81"/>
    </row>
    <row r="222" spans="1:2" x14ac:dyDescent="0.25">
      <c r="A222" s="79" t="s">
        <v>741</v>
      </c>
      <c r="B222" s="81"/>
    </row>
    <row r="223" spans="1:2" x14ac:dyDescent="0.25">
      <c r="A223" s="79" t="s">
        <v>742</v>
      </c>
      <c r="B223" s="81"/>
    </row>
    <row r="224" spans="1:2" x14ac:dyDescent="0.25">
      <c r="A224" s="79" t="s">
        <v>743</v>
      </c>
      <c r="B224" s="81"/>
    </row>
    <row r="225" spans="1:17" x14ac:dyDescent="0.25">
      <c r="A225" s="79" t="s">
        <v>744</v>
      </c>
      <c r="B225" s="81"/>
    </row>
    <row r="226" spans="1:17" x14ac:dyDescent="0.25">
      <c r="A226" s="79" t="s">
        <v>745</v>
      </c>
      <c r="B226" s="81"/>
    </row>
    <row r="227" spans="1:17" x14ac:dyDescent="0.25">
      <c r="A227" s="79" t="s">
        <v>746</v>
      </c>
      <c r="B227" s="81"/>
    </row>
    <row r="228" spans="1:17" x14ac:dyDescent="0.25">
      <c r="A228" s="79" t="s">
        <v>747</v>
      </c>
      <c r="B228" s="81"/>
    </row>
    <row r="229" spans="1:17" x14ac:dyDescent="0.25">
      <c r="A229" s="79" t="s">
        <v>748</v>
      </c>
      <c r="B229" s="81"/>
    </row>
    <row r="230" spans="1:17" x14ac:dyDescent="0.25">
      <c r="A230" s="79" t="s">
        <v>749</v>
      </c>
      <c r="B230" s="81"/>
    </row>
    <row r="231" spans="1:17" x14ac:dyDescent="0.25">
      <c r="A231" s="79" t="s">
        <v>750</v>
      </c>
      <c r="B231" s="81"/>
    </row>
    <row r="232" spans="1:17" x14ac:dyDescent="0.25">
      <c r="A232" s="79" t="s">
        <v>751</v>
      </c>
      <c r="B232" s="81"/>
    </row>
    <row r="233" spans="1:17" x14ac:dyDescent="0.25">
      <c r="A233" s="79" t="s">
        <v>752</v>
      </c>
      <c r="B233" s="81"/>
    </row>
    <row r="234" spans="1:17" x14ac:dyDescent="0.25">
      <c r="A234" s="79" t="s">
        <v>753</v>
      </c>
      <c r="B234" s="81"/>
    </row>
    <row r="235" spans="1:17" x14ac:dyDescent="0.25">
      <c r="A235" s="79" t="s">
        <v>499</v>
      </c>
      <c r="B235" s="81"/>
      <c r="Q235" s="45"/>
    </row>
    <row r="236" spans="1:17" x14ac:dyDescent="0.25">
      <c r="A236" s="79" t="s">
        <v>500</v>
      </c>
      <c r="B236" s="81"/>
      <c r="Q236" s="45"/>
    </row>
    <row r="237" spans="1:17" x14ac:dyDescent="0.25">
      <c r="A237" s="79" t="s">
        <v>501</v>
      </c>
      <c r="B237" s="81"/>
      <c r="Q237" s="45"/>
    </row>
    <row r="238" spans="1:17" x14ac:dyDescent="0.25">
      <c r="A238" s="79" t="s">
        <v>502</v>
      </c>
      <c r="B238" s="81"/>
      <c r="Q238" s="45"/>
    </row>
    <row r="239" spans="1:17" x14ac:dyDescent="0.25">
      <c r="A239" s="79" t="s">
        <v>503</v>
      </c>
      <c r="B239" s="81"/>
      <c r="Q239" s="45"/>
    </row>
    <row r="240" spans="1:17" x14ac:dyDescent="0.25">
      <c r="A240" s="79" t="s">
        <v>504</v>
      </c>
      <c r="B240" s="81"/>
      <c r="Q240" s="45"/>
    </row>
    <row r="241" spans="1:17" x14ac:dyDescent="0.25">
      <c r="A241" s="79" t="s">
        <v>505</v>
      </c>
      <c r="B241" s="81"/>
      <c r="Q241" s="45"/>
    </row>
    <row r="242" spans="1:17" x14ac:dyDescent="0.25">
      <c r="A242" s="79" t="s">
        <v>506</v>
      </c>
      <c r="B242" s="81"/>
      <c r="Q242" s="45"/>
    </row>
    <row r="243" spans="1:17" x14ac:dyDescent="0.25">
      <c r="A243" s="79" t="s">
        <v>507</v>
      </c>
      <c r="B243" s="81"/>
      <c r="Q243" s="45"/>
    </row>
    <row r="244" spans="1:17" x14ac:dyDescent="0.25">
      <c r="A244" s="79" t="s">
        <v>508</v>
      </c>
      <c r="B244" s="81"/>
      <c r="Q244" s="45"/>
    </row>
    <row r="245" spans="1:17" x14ac:dyDescent="0.25">
      <c r="A245" s="79" t="s">
        <v>480</v>
      </c>
      <c r="B245" s="81"/>
    </row>
    <row r="246" spans="1:17" x14ac:dyDescent="0.25">
      <c r="A246" s="79" t="s">
        <v>481</v>
      </c>
      <c r="B246" s="81"/>
    </row>
    <row r="247" spans="1:17" x14ac:dyDescent="0.25">
      <c r="A247" s="79" t="s">
        <v>482</v>
      </c>
      <c r="B247" s="81"/>
    </row>
    <row r="248" spans="1:17" x14ac:dyDescent="0.25">
      <c r="A248" s="79" t="s">
        <v>483</v>
      </c>
      <c r="B248" s="81"/>
    </row>
    <row r="249" spans="1:17" x14ac:dyDescent="0.25">
      <c r="A249" s="79" t="s">
        <v>484</v>
      </c>
      <c r="B249" s="81"/>
    </row>
    <row r="250" spans="1:17" x14ac:dyDescent="0.25">
      <c r="A250" s="79" t="s">
        <v>485</v>
      </c>
      <c r="B250" s="81"/>
    </row>
    <row r="251" spans="1:17" x14ac:dyDescent="0.25">
      <c r="A251" s="79" t="s">
        <v>486</v>
      </c>
      <c r="B251" s="81"/>
    </row>
    <row r="252" spans="1:17" x14ac:dyDescent="0.25">
      <c r="A252" s="79" t="s">
        <v>487</v>
      </c>
      <c r="B252" s="81"/>
    </row>
    <row r="253" spans="1:17" x14ac:dyDescent="0.25">
      <c r="A253" s="79" t="s">
        <v>488</v>
      </c>
      <c r="B253" s="81"/>
    </row>
    <row r="254" spans="1:17" x14ac:dyDescent="0.25">
      <c r="A254" s="79" t="s">
        <v>489</v>
      </c>
      <c r="B254" s="81"/>
    </row>
    <row r="255" spans="1:17" x14ac:dyDescent="0.25">
      <c r="A255" s="79" t="s">
        <v>490</v>
      </c>
      <c r="B255" s="81"/>
    </row>
    <row r="256" spans="1:17" x14ac:dyDescent="0.25">
      <c r="A256" s="79" t="s">
        <v>491</v>
      </c>
      <c r="B256" s="81"/>
    </row>
    <row r="257" spans="1:2" x14ac:dyDescent="0.25">
      <c r="A257" s="79" t="s">
        <v>492</v>
      </c>
      <c r="B257" s="81"/>
    </row>
    <row r="258" spans="1:2" x14ac:dyDescent="0.25">
      <c r="A258" s="79" t="s">
        <v>493</v>
      </c>
      <c r="B258" s="81"/>
    </row>
    <row r="259" spans="1:2" x14ac:dyDescent="0.25">
      <c r="A259" s="79" t="s">
        <v>494</v>
      </c>
      <c r="B259" s="81"/>
    </row>
    <row r="260" spans="1:2" x14ac:dyDescent="0.25">
      <c r="A260" s="79" t="s">
        <v>495</v>
      </c>
      <c r="B260" s="81"/>
    </row>
    <row r="261" spans="1:2" x14ac:dyDescent="0.25">
      <c r="A261" s="79" t="s">
        <v>496</v>
      </c>
      <c r="B261" s="81"/>
    </row>
    <row r="262" spans="1:2" x14ac:dyDescent="0.25">
      <c r="A262" s="79" t="s">
        <v>497</v>
      </c>
      <c r="B262" s="81"/>
    </row>
    <row r="263" spans="1:2" x14ac:dyDescent="0.25">
      <c r="A263" s="79" t="s">
        <v>492</v>
      </c>
      <c r="B263" s="81"/>
    </row>
    <row r="264" spans="1:2" x14ac:dyDescent="0.25">
      <c r="A264" s="79" t="s">
        <v>498</v>
      </c>
      <c r="B264" s="81"/>
    </row>
    <row r="265" spans="1:2" x14ac:dyDescent="0.25">
      <c r="A265" s="79" t="s">
        <v>509</v>
      </c>
      <c r="B265" s="81"/>
    </row>
    <row r="266" spans="1:2" x14ac:dyDescent="0.25">
      <c r="A266" s="79" t="s">
        <v>510</v>
      </c>
      <c r="B266" s="81"/>
    </row>
    <row r="267" spans="1:2" x14ac:dyDescent="0.25">
      <c r="A267" s="79" t="s">
        <v>511</v>
      </c>
      <c r="B267" s="81"/>
    </row>
    <row r="268" spans="1:2" x14ac:dyDescent="0.25">
      <c r="A268" s="79" t="s">
        <v>512</v>
      </c>
      <c r="B268" s="81"/>
    </row>
    <row r="269" spans="1:2" x14ac:dyDescent="0.25">
      <c r="A269" s="79" t="s">
        <v>513</v>
      </c>
      <c r="B269" s="81"/>
    </row>
    <row r="270" spans="1:2" x14ac:dyDescent="0.25">
      <c r="A270" s="79" t="s">
        <v>514</v>
      </c>
      <c r="B270" s="81"/>
    </row>
    <row r="271" spans="1:2" x14ac:dyDescent="0.25">
      <c r="A271" s="79" t="s">
        <v>515</v>
      </c>
      <c r="B271" s="81"/>
    </row>
    <row r="272" spans="1:2" x14ac:dyDescent="0.25">
      <c r="A272" s="79" t="s">
        <v>516</v>
      </c>
      <c r="B272" s="81"/>
    </row>
    <row r="273" spans="1:2" x14ac:dyDescent="0.25">
      <c r="A273" s="79" t="s">
        <v>517</v>
      </c>
      <c r="B273" s="81"/>
    </row>
    <row r="274" spans="1:2" x14ac:dyDescent="0.25">
      <c r="A274" s="79" t="s">
        <v>524</v>
      </c>
      <c r="B274" s="81"/>
    </row>
    <row r="275" spans="1:2" x14ac:dyDescent="0.25">
      <c r="A275" s="79" t="s">
        <v>525</v>
      </c>
      <c r="B275" s="81"/>
    </row>
    <row r="276" spans="1:2" x14ac:dyDescent="0.25">
      <c r="A276" s="79" t="s">
        <v>526</v>
      </c>
      <c r="B276" s="81"/>
    </row>
    <row r="277" spans="1:2" x14ac:dyDescent="0.25">
      <c r="A277" s="79" t="s">
        <v>527</v>
      </c>
      <c r="B277" s="81"/>
    </row>
    <row r="278" spans="1:2" x14ac:dyDescent="0.25">
      <c r="A278" s="79" t="s">
        <v>528</v>
      </c>
      <c r="B278" s="81"/>
    </row>
    <row r="279" spans="1:2" x14ac:dyDescent="0.25">
      <c r="A279" s="79" t="s">
        <v>529</v>
      </c>
      <c r="B279" s="81"/>
    </row>
    <row r="280" spans="1:2" x14ac:dyDescent="0.25">
      <c r="A280" s="79" t="s">
        <v>530</v>
      </c>
      <c r="B280" s="81"/>
    </row>
    <row r="281" spans="1:2" x14ac:dyDescent="0.25">
      <c r="A281" s="79" t="s">
        <v>531</v>
      </c>
      <c r="B281" s="81"/>
    </row>
    <row r="282" spans="1:2" x14ac:dyDescent="0.25">
      <c r="A282" s="79" t="s">
        <v>532</v>
      </c>
      <c r="B282" s="81"/>
    </row>
    <row r="283" spans="1:2" ht="14.5" x14ac:dyDescent="0.35">
      <c r="A283" s="84" t="s">
        <v>774</v>
      </c>
      <c r="B283" s="81"/>
    </row>
    <row r="284" spans="1:2" ht="14.5" x14ac:dyDescent="0.35">
      <c r="A284" s="84" t="s">
        <v>776</v>
      </c>
      <c r="B284" s="81"/>
    </row>
    <row r="285" spans="1:2" ht="14.5" x14ac:dyDescent="0.35">
      <c r="A285" s="84" t="s">
        <v>778</v>
      </c>
    </row>
    <row r="286" spans="1:2" ht="14.5" x14ac:dyDescent="0.35">
      <c r="A286" s="84" t="s">
        <v>780</v>
      </c>
    </row>
    <row r="287" spans="1:2" ht="14.5" x14ac:dyDescent="0.35">
      <c r="A287" s="84" t="s">
        <v>782</v>
      </c>
    </row>
    <row r="288" spans="1:2" ht="14.5" x14ac:dyDescent="0.35">
      <c r="A288" s="84" t="s">
        <v>785</v>
      </c>
    </row>
    <row r="289" spans="1:13" ht="14.5" x14ac:dyDescent="0.35">
      <c r="A289" s="84" t="s">
        <v>787</v>
      </c>
    </row>
    <row r="290" spans="1:13" ht="14.5" x14ac:dyDescent="0.35">
      <c r="A290" s="84" t="s">
        <v>789</v>
      </c>
    </row>
    <row r="291" spans="1:13" ht="14.5" x14ac:dyDescent="0.35">
      <c r="A291" s="84" t="s">
        <v>791</v>
      </c>
    </row>
    <row r="292" spans="1:13" ht="14.5" x14ac:dyDescent="0.35">
      <c r="A292" s="87" t="s">
        <v>793</v>
      </c>
      <c r="M292" s="89"/>
    </row>
    <row r="293" spans="1:13" ht="14.5" x14ac:dyDescent="0.35">
      <c r="A293" s="87" t="s">
        <v>794</v>
      </c>
      <c r="M293" s="89"/>
    </row>
    <row r="294" spans="1:13" ht="14.5" x14ac:dyDescent="0.35">
      <c r="A294" s="87" t="s">
        <v>795</v>
      </c>
      <c r="M294" s="90"/>
    </row>
    <row r="295" spans="1:13" ht="14.5" x14ac:dyDescent="0.35">
      <c r="A295" s="87" t="s">
        <v>796</v>
      </c>
      <c r="M295" s="88"/>
    </row>
    <row r="296" spans="1:13" ht="14.5" x14ac:dyDescent="0.35">
      <c r="A296" s="87" t="s">
        <v>797</v>
      </c>
      <c r="M296" s="88"/>
    </row>
    <row r="297" spans="1:13" ht="14.5" x14ac:dyDescent="0.35">
      <c r="A297" s="87" t="s">
        <v>798</v>
      </c>
      <c r="M297" s="88"/>
    </row>
    <row r="298" spans="1:13" ht="14.5" x14ac:dyDescent="0.35">
      <c r="A298" s="87" t="s">
        <v>799</v>
      </c>
      <c r="M298" s="88"/>
    </row>
    <row r="299" spans="1:13" ht="14.5" x14ac:dyDescent="0.35">
      <c r="A299" s="87" t="s">
        <v>800</v>
      </c>
      <c r="M299" s="88"/>
    </row>
    <row r="300" spans="1:13" ht="14.5" x14ac:dyDescent="0.35">
      <c r="A300" s="87" t="s">
        <v>801</v>
      </c>
      <c r="M300" s="88"/>
    </row>
    <row r="301" spans="1:13" ht="14.5" x14ac:dyDescent="0.35">
      <c r="A301" s="87" t="s">
        <v>802</v>
      </c>
      <c r="M301" s="88"/>
    </row>
    <row r="302" spans="1:13" ht="14.5" x14ac:dyDescent="0.35">
      <c r="A302" s="87" t="s">
        <v>803</v>
      </c>
      <c r="M302" s="88"/>
    </row>
    <row r="303" spans="1:13" ht="14.5" x14ac:dyDescent="0.35">
      <c r="A303" s="87" t="s">
        <v>804</v>
      </c>
      <c r="M303" s="88"/>
    </row>
    <row r="304" spans="1:13" ht="14.5" x14ac:dyDescent="0.35">
      <c r="A304" s="87" t="s">
        <v>805</v>
      </c>
      <c r="M304" s="88"/>
    </row>
    <row r="305" spans="1:13" ht="14.5" x14ac:dyDescent="0.35">
      <c r="A305" s="87" t="s">
        <v>806</v>
      </c>
      <c r="M305" s="88"/>
    </row>
    <row r="306" spans="1:13" ht="14.5" x14ac:dyDescent="0.35">
      <c r="A306" s="87" t="s">
        <v>807</v>
      </c>
      <c r="M306" s="88"/>
    </row>
    <row r="307" spans="1:13" ht="14.5" x14ac:dyDescent="0.35">
      <c r="A307" s="87" t="s">
        <v>808</v>
      </c>
      <c r="M307" s="88"/>
    </row>
    <row r="308" spans="1:13" ht="14.5" x14ac:dyDescent="0.35">
      <c r="A308" s="87" t="s">
        <v>809</v>
      </c>
      <c r="M308" s="88"/>
    </row>
    <row r="309" spans="1:13" ht="14.5" x14ac:dyDescent="0.35">
      <c r="A309" s="79" t="s">
        <v>826</v>
      </c>
      <c r="M309" s="88"/>
    </row>
    <row r="310" spans="1:13" ht="14.5" x14ac:dyDescent="0.35">
      <c r="A310" s="79" t="s">
        <v>827</v>
      </c>
      <c r="M310" s="88"/>
    </row>
    <row r="311" spans="1:13" ht="14.5" x14ac:dyDescent="0.35">
      <c r="A311" s="79" t="s">
        <v>828</v>
      </c>
      <c r="M311" s="88"/>
    </row>
    <row r="312" spans="1:13" x14ac:dyDescent="0.25">
      <c r="A312" s="79" t="s">
        <v>829</v>
      </c>
      <c r="M312" s="89"/>
    </row>
    <row r="313" spans="1:13" x14ac:dyDescent="0.25">
      <c r="A313" s="79" t="s">
        <v>830</v>
      </c>
    </row>
    <row r="314" spans="1:13" x14ac:dyDescent="0.25">
      <c r="A314" s="79" t="s">
        <v>831</v>
      </c>
    </row>
    <row r="315" spans="1:13" x14ac:dyDescent="0.25">
      <c r="A315" s="79" t="s">
        <v>832</v>
      </c>
    </row>
    <row r="316" spans="1:13" x14ac:dyDescent="0.25">
      <c r="A316" s="79" t="s">
        <v>833</v>
      </c>
    </row>
    <row r="317" spans="1:13" x14ac:dyDescent="0.25">
      <c r="A317" s="79" t="s">
        <v>834</v>
      </c>
    </row>
    <row r="318" spans="1:13" x14ac:dyDescent="0.25">
      <c r="A318" s="79" t="s">
        <v>835</v>
      </c>
    </row>
    <row r="319" spans="1:13" x14ac:dyDescent="0.25">
      <c r="A319" s="79" t="s">
        <v>836</v>
      </c>
    </row>
    <row r="320" spans="1:13" x14ac:dyDescent="0.25">
      <c r="A320" s="79"/>
    </row>
    <row r="321" spans="1:1" x14ac:dyDescent="0.25">
      <c r="A321" s="79"/>
    </row>
  </sheetData>
  <phoneticPr fontId="28" type="noConversion"/>
  <pageMargins left="0.75" right="0.75" top="1" bottom="1" header="0.5" footer="0.5"/>
  <pageSetup orientation="portrait" horizontalDpi="300" verticalDpi="300" r:id="rId1"/>
  <headerFooter alignWithMargins="0"/>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30"/>
  <sheetViews>
    <sheetView topLeftCell="A37" workbookViewId="0"/>
  </sheetViews>
  <sheetFormatPr defaultRowHeight="12.5" x14ac:dyDescent="0.25"/>
  <cols>
    <col min="1" max="1" width="13.7265625" bestFit="1" customWidth="1"/>
    <col min="2" max="2" width="23.1796875" bestFit="1" customWidth="1"/>
    <col min="3" max="3" width="9.1796875" style="33"/>
    <col min="4" max="4" width="5.54296875" style="36" bestFit="1" customWidth="1"/>
    <col min="5" max="5" width="11.81640625" style="36" bestFit="1" customWidth="1"/>
    <col min="6" max="6" width="6.1796875" bestFit="1" customWidth="1"/>
    <col min="7" max="7" width="8.26953125" bestFit="1" customWidth="1"/>
    <col min="8" max="8" width="51" bestFit="1" customWidth="1"/>
    <col min="9" max="9" width="10.7265625" style="33" bestFit="1" customWidth="1"/>
  </cols>
  <sheetData>
    <row r="1" spans="1:9" s="31" customFormat="1" x14ac:dyDescent="0.25">
      <c r="A1" s="39" t="s">
        <v>463</v>
      </c>
      <c r="B1" s="39" t="s">
        <v>464</v>
      </c>
      <c r="C1" s="40" t="s">
        <v>465</v>
      </c>
      <c r="D1" s="41" t="s">
        <v>466</v>
      </c>
      <c r="E1" s="38" t="s">
        <v>5</v>
      </c>
      <c r="F1" s="39" t="s">
        <v>2</v>
      </c>
      <c r="G1" s="39" t="s">
        <v>467</v>
      </c>
      <c r="H1" s="39" t="s">
        <v>468</v>
      </c>
      <c r="I1" s="40" t="s">
        <v>469</v>
      </c>
    </row>
    <row r="2" spans="1:9" x14ac:dyDescent="0.25">
      <c r="A2" t="str">
        <f>IF(COC!AD6="","", COC!AD6)</f>
        <v>TAP2015092301</v>
      </c>
      <c r="B2" t="str">
        <f>IF(COC!A17="","", COC!A17)</f>
        <v>HD-MW-11-0/1-0</v>
      </c>
      <c r="C2" s="33">
        <f>IF(COC!E17="","", COC!E17)</f>
        <v>42270</v>
      </c>
      <c r="D2" s="36">
        <f>IF(COC!F17="","", COC!F17)</f>
        <v>0.59375</v>
      </c>
      <c r="E2" s="36" t="str">
        <f>IF(COC!G17="","", COC!G17)</f>
        <v>Groundwater</v>
      </c>
      <c r="F2" s="36" t="str">
        <f>IF(COC!H17="","", COC!H17)</f>
        <v>Water</v>
      </c>
      <c r="G2" t="str">
        <f>IF(COC!J17="","", COC!J17)</f>
        <v>X</v>
      </c>
      <c r="H2" t="str">
        <f>IF(COC!J8="","", COC!J8)</f>
        <v>VOCs (8260C)</v>
      </c>
      <c r="I2" s="33">
        <f>IF(COC!Y6="","", COC!Y6)</f>
        <v>42270</v>
      </c>
    </row>
    <row r="3" spans="1:9" x14ac:dyDescent="0.25">
      <c r="A3" t="str">
        <f>IF(COC!AD6="","", COC!AD6)</f>
        <v>TAP2015092301</v>
      </c>
      <c r="B3" t="str">
        <f>IF(COC!A17="","", COC!A17)</f>
        <v>HD-MW-11-0/1-0</v>
      </c>
      <c r="C3" s="33">
        <f>IF(COC!E17="","", COC!E17)</f>
        <v>42270</v>
      </c>
      <c r="D3" s="36">
        <f>IF(COC!F17="","", COC!F17)</f>
        <v>0.59375</v>
      </c>
      <c r="E3" s="36" t="str">
        <f>IF(COC!G17="","", COC!G17)</f>
        <v>Groundwater</v>
      </c>
      <c r="F3" s="36" t="str">
        <f>IF(COC!H17="","", COC!H17)</f>
        <v>Water</v>
      </c>
      <c r="G3" t="str">
        <f>IF(COC!K17="","", COC!K17)</f>
        <v/>
      </c>
      <c r="H3" t="str">
        <f>IF(COC!K8="","", COC!K8)</f>
        <v>Total CR 6+  (SW846 7196A)</v>
      </c>
      <c r="I3" s="33">
        <f>IF(COC!Y6="","", COC!Y6)</f>
        <v>42270</v>
      </c>
    </row>
    <row r="4" spans="1:9" x14ac:dyDescent="0.25">
      <c r="A4" t="str">
        <f>IF(COC!AD6="","", COC!AD6)</f>
        <v>TAP2015092301</v>
      </c>
      <c r="B4" t="str">
        <f>IF(COC!A17="","", COC!A17)</f>
        <v>HD-MW-11-0/1-0</v>
      </c>
      <c r="C4" s="33">
        <f>IF(COC!E17="","", COC!E17)</f>
        <v>42270</v>
      </c>
      <c r="D4" s="36">
        <f>IF(COC!F17="","", COC!F17)</f>
        <v>0.59375</v>
      </c>
      <c r="E4" s="36" t="str">
        <f>IF(COC!G17="","", COC!G17)</f>
        <v>Groundwater</v>
      </c>
      <c r="F4" s="36" t="str">
        <f>IF(COC!H17="","", COC!H17)</f>
        <v>Water</v>
      </c>
      <c r="G4" t="str">
        <f>IF(COC!L17="","", COC!L17)</f>
        <v/>
      </c>
      <c r="H4" t="str">
        <f>IF(COC!L8="","", COC!L8)</f>
        <v>Dissolved Cr 6+ (SW846 7196A)</v>
      </c>
      <c r="I4" s="33">
        <f>IF(COC!Y6="","", COC!Y6)</f>
        <v>42270</v>
      </c>
    </row>
    <row r="5" spans="1:9" x14ac:dyDescent="0.25">
      <c r="A5" t="str">
        <f>IF(COC!AD6="","", COC!AD6)</f>
        <v>TAP2015092301</v>
      </c>
      <c r="B5" t="str">
        <f>IF(COC!A17="","", COC!A17)</f>
        <v>HD-MW-11-0/1-0</v>
      </c>
      <c r="C5" s="33">
        <f>IF(COC!E17="","", COC!E17)</f>
        <v>42270</v>
      </c>
      <c r="D5" s="36">
        <f>IF(COC!F17="","", COC!F17)</f>
        <v>0.59375</v>
      </c>
      <c r="E5" s="36" t="str">
        <f>IF(COC!G17="","", COC!G17)</f>
        <v>Groundwater</v>
      </c>
      <c r="F5" s="36" t="str">
        <f>IF(COC!H17="","", COC!H17)</f>
        <v>Water</v>
      </c>
      <c r="G5" t="str">
        <f>IF(COC!M17="","", COC!M17)</f>
        <v/>
      </c>
      <c r="H5" t="str">
        <f>IF(COC!M8="","", COC!M8)</f>
        <v>1,4-Dioxane (SW846 8270D LL)</v>
      </c>
      <c r="I5" s="33">
        <f>IF(COC!Y6="","", COC!Y6)</f>
        <v>42270</v>
      </c>
    </row>
    <row r="6" spans="1:9" x14ac:dyDescent="0.25">
      <c r="A6" t="str">
        <f>IF(COC!AD6="","", COC!AD6)</f>
        <v>TAP2015092301</v>
      </c>
      <c r="B6" t="str">
        <f>IF(COC!A17="","", COC!A17)</f>
        <v>HD-MW-11-0/1-0</v>
      </c>
      <c r="C6" s="33">
        <f>IF(COC!E17="","", COC!E17)</f>
        <v>42270</v>
      </c>
      <c r="D6" s="36">
        <f>IF(COC!F17="","", COC!F17)</f>
        <v>0.59375</v>
      </c>
      <c r="E6" s="36" t="str">
        <f>IF(COC!G17="","", COC!G17)</f>
        <v>Groundwater</v>
      </c>
      <c r="F6" s="36" t="str">
        <f>IF(COC!H17="","", COC!H17)</f>
        <v>Water</v>
      </c>
      <c r="G6" t="str">
        <f>IF(COC!N17="","", COC!N17)</f>
        <v/>
      </c>
      <c r="H6" t="str">
        <f>IF(COC!N8="","", COC!N8)</f>
        <v/>
      </c>
      <c r="I6" s="33">
        <f>IF(COC!Y6="","", COC!Y6)</f>
        <v>42270</v>
      </c>
    </row>
    <row r="7" spans="1:9" x14ac:dyDescent="0.25">
      <c r="A7" t="str">
        <f>IF(COC!AD6="","", COC!AD6)</f>
        <v>TAP2015092301</v>
      </c>
      <c r="B7" t="str">
        <f>IF(COC!A17="","", COC!A17)</f>
        <v>HD-MW-11-0/1-0</v>
      </c>
      <c r="C7" s="33">
        <f>IF(COC!E17="","", COC!E17)</f>
        <v>42270</v>
      </c>
      <c r="D7" s="36">
        <f>IF(COC!F17="","", COC!F17)</f>
        <v>0.59375</v>
      </c>
      <c r="E7" s="36" t="str">
        <f>IF(COC!G17="","", COC!G17)</f>
        <v>Groundwater</v>
      </c>
      <c r="F7" s="36" t="str">
        <f>IF(COC!H17="","", COC!H17)</f>
        <v>Water</v>
      </c>
      <c r="G7" t="str">
        <f>IF(COC!O17="","", COC!O17)</f>
        <v/>
      </c>
      <c r="H7" t="str">
        <f>IF(COC!O8="","", COC!O8)</f>
        <v/>
      </c>
      <c r="I7" s="33">
        <f>IF(COC!Y6="","", COC!Y6)</f>
        <v>42270</v>
      </c>
    </row>
    <row r="8" spans="1:9" x14ac:dyDescent="0.25">
      <c r="A8" t="str">
        <f>IF(COC!AD6="","", COC!AD6)</f>
        <v>TAP2015092301</v>
      </c>
      <c r="B8" t="str">
        <f>IF(COC!A17="","", COC!A17)</f>
        <v>HD-MW-11-0/1-0</v>
      </c>
      <c r="C8" s="33">
        <f>IF(COC!E17="","", COC!E17)</f>
        <v>42270</v>
      </c>
      <c r="D8" s="36">
        <f>IF(COC!F17="","", COC!F17)</f>
        <v>0.59375</v>
      </c>
      <c r="E8" s="36" t="str">
        <f>IF(COC!G17="","", COC!G17)</f>
        <v>Groundwater</v>
      </c>
      <c r="F8" s="36" t="str">
        <f>IF(COC!H17="","", COC!H17)</f>
        <v>Water</v>
      </c>
      <c r="G8" t="str">
        <f>IF(COC!P17="","", COC!P17)</f>
        <v/>
      </c>
      <c r="H8" t="str">
        <f>IF(COC!P8="","", COC!P8)</f>
        <v/>
      </c>
      <c r="I8" s="33">
        <f>IF(COC!Y6="","", COC!Y6)</f>
        <v>42270</v>
      </c>
    </row>
    <row r="9" spans="1:9" x14ac:dyDescent="0.25">
      <c r="A9" t="str">
        <f>IF(COC!AD6="","", COC!AD6)</f>
        <v>TAP2015092301</v>
      </c>
      <c r="B9" t="str">
        <f>IF(COC!A17="","", COC!A17)</f>
        <v>HD-MW-11-0/1-0</v>
      </c>
      <c r="C9" s="33">
        <f>IF(COC!E17="","", COC!E17)</f>
        <v>42270</v>
      </c>
      <c r="D9" s="36">
        <f>IF(COC!F17="","", COC!F17)</f>
        <v>0.59375</v>
      </c>
      <c r="E9" s="36" t="str">
        <f>IF(COC!G17="","", COC!G17)</f>
        <v>Groundwater</v>
      </c>
      <c r="F9" s="36" t="str">
        <f>IF(COC!H17="","", COC!H17)</f>
        <v>Water</v>
      </c>
      <c r="G9" t="str">
        <f>IF(COC!Q17="","", COC!Q17)</f>
        <v/>
      </c>
      <c r="H9" t="str">
        <f>IF(COC!Q8="","", COC!Q8)</f>
        <v/>
      </c>
      <c r="I9" s="33">
        <f>IF(COC!Y6="","", COC!Y6)</f>
        <v>42270</v>
      </c>
    </row>
    <row r="10" spans="1:9" x14ac:dyDescent="0.25">
      <c r="A10" t="str">
        <f>IF(COC!AD6="","", COC!AD6)</f>
        <v>TAP2015092301</v>
      </c>
      <c r="B10" t="str">
        <f>IF(COC!A17="","", COC!A17)</f>
        <v>HD-MW-11-0/1-0</v>
      </c>
      <c r="C10" s="33">
        <f>IF(COC!E17="","", COC!E17)</f>
        <v>42270</v>
      </c>
      <c r="D10" s="36">
        <f>IF(COC!F17="","", COC!F17)</f>
        <v>0.59375</v>
      </c>
      <c r="E10" s="36" t="str">
        <f>IF(COC!G17="","", COC!G17)</f>
        <v>Groundwater</v>
      </c>
      <c r="F10" s="36" t="str">
        <f>IF(COC!H17="","", COC!H17)</f>
        <v>Water</v>
      </c>
      <c r="G10" t="str">
        <f>IF(COC!R17="","", COC!R17)</f>
        <v/>
      </c>
      <c r="H10" t="str">
        <f>IF(COC!R8="","", COC!R8)</f>
        <v/>
      </c>
      <c r="I10" s="33">
        <f>IF(COC!Y6="","", COC!Y6)</f>
        <v>42270</v>
      </c>
    </row>
    <row r="11" spans="1:9" x14ac:dyDescent="0.25">
      <c r="A11" t="str">
        <f>IF(COC!AD6="","", COC!AD6)</f>
        <v>TAP2015092301</v>
      </c>
      <c r="B11" t="str">
        <f>IF(COC!A17="","", COC!A17)</f>
        <v>HD-MW-11-0/1-0</v>
      </c>
      <c r="C11" s="33">
        <f>IF(COC!E17="","", COC!E17)</f>
        <v>42270</v>
      </c>
      <c r="D11" s="36">
        <f>IF(COC!F17="","", COC!F17)</f>
        <v>0.59375</v>
      </c>
      <c r="E11" s="36" t="str">
        <f>IF(COC!G17="","", COC!G17)</f>
        <v>Groundwater</v>
      </c>
      <c r="F11" s="36" t="str">
        <f>IF(COC!H17="","", COC!H17)</f>
        <v>Water</v>
      </c>
      <c r="G11" t="str">
        <f>IF(COC!S17="","", COC!S17)</f>
        <v/>
      </c>
      <c r="H11" t="str">
        <f>IF(COC!S8="","", COC!S8)</f>
        <v/>
      </c>
      <c r="I11" s="33">
        <f>IF(COC!Y6="","", COC!Y6)</f>
        <v>42270</v>
      </c>
    </row>
    <row r="12" spans="1:9" x14ac:dyDescent="0.25">
      <c r="A12" t="str">
        <f>IF(COC!AD6="","", COC!AD6)</f>
        <v>TAP2015092301</v>
      </c>
      <c r="B12" t="str">
        <f>IF(COC!A17="","", COC!A17)</f>
        <v>HD-MW-11-0/1-0</v>
      </c>
      <c r="C12" s="33">
        <f>IF(COC!E17="","", COC!E17)</f>
        <v>42270</v>
      </c>
      <c r="D12" s="36">
        <f>IF(COC!F17="","", COC!F17)</f>
        <v>0.59375</v>
      </c>
      <c r="E12" s="36" t="str">
        <f>IF(COC!G17="","", COC!G17)</f>
        <v>Groundwater</v>
      </c>
      <c r="F12" s="36" t="str">
        <f>IF(COC!H17="","", COC!H17)</f>
        <v>Water</v>
      </c>
      <c r="G12" t="str">
        <f>IF(COC!T17="","", COC!T17)</f>
        <v/>
      </c>
      <c r="H12" t="str">
        <f>IF(COC!T8="","", COC!T8)</f>
        <v/>
      </c>
      <c r="I12" s="33">
        <f>IF(COC!Y6="","", COC!Y6)</f>
        <v>42270</v>
      </c>
    </row>
    <row r="13" spans="1:9" x14ac:dyDescent="0.25">
      <c r="A13" t="str">
        <f>IF(COC!AD6="","", COC!AD6)</f>
        <v>TAP2015092301</v>
      </c>
      <c r="B13" t="str">
        <f>IF(COC!A17="","", COC!A17)</f>
        <v>HD-MW-11-0/1-0</v>
      </c>
      <c r="C13" s="33">
        <f>IF(COC!E17="","", COC!E17)</f>
        <v>42270</v>
      </c>
      <c r="D13" s="36">
        <f>IF(COC!F17="","", COC!F17)</f>
        <v>0.59375</v>
      </c>
      <c r="E13" s="36" t="str">
        <f>IF(COC!G17="","", COC!G17)</f>
        <v>Groundwater</v>
      </c>
      <c r="F13" s="36" t="str">
        <f>IF(COC!H17="","", COC!H17)</f>
        <v>Water</v>
      </c>
      <c r="G13" t="str">
        <f>IF(COC!U17="","", COC!U17)</f>
        <v/>
      </c>
      <c r="H13" t="str">
        <f>IF(COC!U8="","", COC!U8)</f>
        <v/>
      </c>
      <c r="I13" s="33">
        <f>IF(COC!Y6="","", COC!Y6)</f>
        <v>42270</v>
      </c>
    </row>
    <row r="14" spans="1:9" x14ac:dyDescent="0.25">
      <c r="A14" t="str">
        <f>IF(COC!AD6="","", COC!AD6)</f>
        <v>TAP2015092301</v>
      </c>
      <c r="B14" t="str">
        <f>IF(COC!A17="","", COC!A17)</f>
        <v>HD-MW-11-0/1-0</v>
      </c>
      <c r="C14" s="33">
        <f>IF(COC!E17="","", COC!E17)</f>
        <v>42270</v>
      </c>
      <c r="D14" s="36">
        <f>IF(COC!F17="","", COC!F17)</f>
        <v>0.59375</v>
      </c>
      <c r="E14" s="36" t="str">
        <f>IF(COC!G17="","", COC!G17)</f>
        <v>Groundwater</v>
      </c>
      <c r="F14" s="36" t="str">
        <f>IF(COC!H17="","", COC!H17)</f>
        <v>Water</v>
      </c>
      <c r="G14" t="str">
        <f>IF(COC!V17="","", COC!V17)</f>
        <v/>
      </c>
      <c r="H14" t="str">
        <f>IF(COC!V8="","", COC!V8)</f>
        <v/>
      </c>
      <c r="I14" s="33">
        <f>IF(COC!Y6="","", COC!Y6)</f>
        <v>42270</v>
      </c>
    </row>
    <row r="15" spans="1:9" x14ac:dyDescent="0.25">
      <c r="A15" t="str">
        <f>IF(COC!AD6="","", COC!AD6)</f>
        <v>TAP2015092301</v>
      </c>
      <c r="B15" t="str">
        <f>IF(COC!A17="","", COC!A17)</f>
        <v>HD-MW-11-0/1-0</v>
      </c>
      <c r="C15" s="33">
        <f>IF(COC!E17="","", COC!E17)</f>
        <v>42270</v>
      </c>
      <c r="D15" s="36">
        <f>IF(COC!F17="","", COC!F17)</f>
        <v>0.59375</v>
      </c>
      <c r="E15" s="36" t="str">
        <f>IF(COC!G17="","", COC!G17)</f>
        <v>Groundwater</v>
      </c>
      <c r="F15" s="36" t="str">
        <f>IF(COC!H17="","", COC!H17)</f>
        <v>Water</v>
      </c>
      <c r="G15" t="str">
        <f>IF(COC!W17="","", COC!W17)</f>
        <v/>
      </c>
      <c r="H15" t="str">
        <f>IF(COC!W8="","", COC!W8)</f>
        <v/>
      </c>
      <c r="I15" s="33">
        <f>IF(COC!Y6="","", COC!Y6)</f>
        <v>42270</v>
      </c>
    </row>
    <row r="16" spans="1:9" x14ac:dyDescent="0.25">
      <c r="A16" t="str">
        <f>IF(COC!AD6="","", COC!AD6)</f>
        <v>TAP2015092301</v>
      </c>
      <c r="B16" t="str">
        <f>IF(COC!A17="","", COC!A17)</f>
        <v>HD-MW-11-0/1-0</v>
      </c>
      <c r="C16" s="33">
        <f>IF(COC!E17="","", COC!E17)</f>
        <v>42270</v>
      </c>
      <c r="D16" s="36">
        <f>IF(COC!F17="","", COC!F17)</f>
        <v>0.59375</v>
      </c>
      <c r="E16" s="36" t="str">
        <f>IF(COC!G17="","", COC!G17)</f>
        <v>Groundwater</v>
      </c>
      <c r="F16" s="36" t="str">
        <f>IF(COC!H17="","", COC!H17)</f>
        <v>Water</v>
      </c>
      <c r="G16" t="str">
        <f>IF(COC!X17="","", COC!X17)</f>
        <v/>
      </c>
      <c r="H16" t="str">
        <f>IF(COC!X8="","", COC!X8)</f>
        <v/>
      </c>
      <c r="I16" s="33">
        <f>IF(COC!Y6="","", COC!Y6)</f>
        <v>42270</v>
      </c>
    </row>
    <row r="17" spans="1:9" x14ac:dyDescent="0.25">
      <c r="A17" t="str">
        <f>IF(COC!AD6="","", COC!AD6)</f>
        <v>TAP2015092301</v>
      </c>
      <c r="B17" t="str">
        <f>IF(COC!A17="","", COC!A17)</f>
        <v>HD-MW-11-0/1-0</v>
      </c>
      <c r="C17" s="33">
        <f>IF(COC!E17="","", COC!E17)</f>
        <v>42270</v>
      </c>
      <c r="D17" s="36">
        <f>IF(COC!F17="","", COC!F17)</f>
        <v>0.59375</v>
      </c>
      <c r="E17" s="36" t="str">
        <f>IF(COC!G17="","", COC!G17)</f>
        <v>Groundwater</v>
      </c>
      <c r="F17" s="36" t="str">
        <f>IF(COC!H17="","", COC!H17)</f>
        <v>Water</v>
      </c>
      <c r="G17" t="str">
        <f>IF(COC!Y17="","", COC!Y17)</f>
        <v/>
      </c>
      <c r="H17" t="str">
        <f>IF(COC!Y8="","", COC!Y8)</f>
        <v/>
      </c>
      <c r="I17" s="33">
        <f>IF(COC!Y6="","", COC!Y6)</f>
        <v>42270</v>
      </c>
    </row>
    <row r="18" spans="1:9" x14ac:dyDescent="0.25">
      <c r="A18" t="str">
        <f>IF(COC!AD6="","", COC!AD6)</f>
        <v>TAP2015092301</v>
      </c>
      <c r="B18" t="str">
        <f>IF(COC!A17="","", COC!A17)</f>
        <v>HD-MW-11-0/1-0</v>
      </c>
      <c r="C18" s="33">
        <f>IF(COC!E17="","", COC!E17)</f>
        <v>42270</v>
      </c>
      <c r="D18" s="36">
        <f>IF(COC!F17="","", COC!F17)</f>
        <v>0.59375</v>
      </c>
      <c r="E18" s="36" t="str">
        <f>IF(COC!G17="","", COC!G17)</f>
        <v>Groundwater</v>
      </c>
      <c r="F18" s="36" t="str">
        <f>IF(COC!H17="","", COC!H17)</f>
        <v>Water</v>
      </c>
      <c r="G18" t="str">
        <f>IF(COC!Z17="","", COC!Z17)</f>
        <v/>
      </c>
      <c r="H18" t="str">
        <f>IF(COC!Z8="","", COC!Z8)</f>
        <v/>
      </c>
      <c r="I18" s="33">
        <f>IF(COC!Y6="","", COC!Y6)</f>
        <v>42270</v>
      </c>
    </row>
    <row r="19" spans="1:9" x14ac:dyDescent="0.25">
      <c r="A19" t="str">
        <f>IF(COC!AD6="","", COC!AD6)</f>
        <v>TAP2015092301</v>
      </c>
      <c r="B19" t="str">
        <f>IF(COC!A17="","", COC!A17)</f>
        <v>HD-MW-11-0/1-0</v>
      </c>
      <c r="C19" s="33">
        <f>IF(COC!E17="","", COC!E17)</f>
        <v>42270</v>
      </c>
      <c r="D19" s="36">
        <f>IF(COC!F17="","", COC!F17)</f>
        <v>0.59375</v>
      </c>
      <c r="E19" s="36" t="str">
        <f>IF(COC!G17="","", COC!G17)</f>
        <v>Groundwater</v>
      </c>
      <c r="F19" s="36" t="str">
        <f>IF(COC!H17="","", COC!H17)</f>
        <v>Water</v>
      </c>
      <c r="G19" t="str">
        <f>IF(COC!AA17="","", COC!AA17)</f>
        <v/>
      </c>
      <c r="H19" t="str">
        <f>IF(COC!AA8="","", COC!AA8)</f>
        <v/>
      </c>
      <c r="I19" s="33">
        <f>IF(COC!Y6="","", COC!Y6)</f>
        <v>42270</v>
      </c>
    </row>
    <row r="20" spans="1:9" s="32" customFormat="1" x14ac:dyDescent="0.25">
      <c r="A20" s="32" t="str">
        <f>IF(COC!AD6="","", COC!AD6)</f>
        <v>TAP2015092301</v>
      </c>
      <c r="B20" s="32" t="str">
        <f>IF(COC!A17="","", COC!A17)</f>
        <v>HD-MW-11-0/1-0</v>
      </c>
      <c r="C20" s="34">
        <f>IF(COC!E17="","", COC!E17)</f>
        <v>42270</v>
      </c>
      <c r="D20" s="37">
        <f>IF(COC!F17="","", COC!F17)</f>
        <v>0.59375</v>
      </c>
      <c r="E20" s="37" t="str">
        <f>IF(COC!G17="","", COC!G17)</f>
        <v>Groundwater</v>
      </c>
      <c r="F20" s="37" t="str">
        <f>IF(COC!H17="","", COC!H17)</f>
        <v>Water</v>
      </c>
      <c r="G20" s="32" t="str">
        <f>IF(COC!AB17="","", COC!AB17)</f>
        <v/>
      </c>
      <c r="H20" s="32" t="str">
        <f>IF(COC!AB8="","", COC!AB8)</f>
        <v/>
      </c>
      <c r="I20" s="33">
        <f>IF(COC!Y6="","", COC!Y6)</f>
        <v>42270</v>
      </c>
    </row>
    <row r="21" spans="1:9" s="31" customFormat="1" x14ac:dyDescent="0.25">
      <c r="A21" s="31" t="str">
        <f>IF(COC!AD6="","", COC!AD6)</f>
        <v>TAP2015092301</v>
      </c>
      <c r="B21" s="31" t="str">
        <f>IF(COC!A18="","", COC!A18)</f>
        <v>HD-MW-16S-0/1-0</v>
      </c>
      <c r="C21" s="35">
        <f>IF(COC!E18="","", COC!E18)</f>
        <v>42270</v>
      </c>
      <c r="D21" s="38">
        <f>IF(COC!F18="","", COC!F18)</f>
        <v>0.51041666666666663</v>
      </c>
      <c r="E21" s="38" t="str">
        <f>IF(COC!G18="","", COC!G18)</f>
        <v>Groundwater</v>
      </c>
      <c r="F21" s="38" t="str">
        <f>IF(COC!H18="","", COC!H18)</f>
        <v>Water</v>
      </c>
      <c r="G21" s="31" t="str">
        <f>IF(COC!J18="","", COC!J18)</f>
        <v>X</v>
      </c>
      <c r="H21" s="31" t="str">
        <f>IF(COC!J8="","", COC!J8)</f>
        <v>VOCs (8260C)</v>
      </c>
      <c r="I21" s="35">
        <f>IF(COC!Y6="","", COC!Y6)</f>
        <v>42270</v>
      </c>
    </row>
    <row r="22" spans="1:9" x14ac:dyDescent="0.25">
      <c r="A22" t="str">
        <f>IF(COC!AD6="","", COC!AD6)</f>
        <v>TAP2015092301</v>
      </c>
      <c r="B22" t="str">
        <f>IF(COC!A18="","", COC!A18)</f>
        <v>HD-MW-16S-0/1-0</v>
      </c>
      <c r="C22" s="33">
        <f>IF(COC!E18="","", COC!E18)</f>
        <v>42270</v>
      </c>
      <c r="D22" s="36">
        <f>IF(COC!F18="","", COC!F18)</f>
        <v>0.51041666666666663</v>
      </c>
      <c r="E22" s="36" t="str">
        <f>IF(COC!G18="","", COC!G18)</f>
        <v>Groundwater</v>
      </c>
      <c r="F22" s="36" t="str">
        <f>IF(COC!H18="","", COC!H18)</f>
        <v>Water</v>
      </c>
      <c r="G22" t="str">
        <f>IF(COC!K18="","", COC!K18)</f>
        <v/>
      </c>
      <c r="H22" t="str">
        <f>IF(COC!K8="","", COC!K8)</f>
        <v>Total CR 6+  (SW846 7196A)</v>
      </c>
      <c r="I22" s="33">
        <f>IF(COC!Y6="","", COC!Y6)</f>
        <v>42270</v>
      </c>
    </row>
    <row r="23" spans="1:9" x14ac:dyDescent="0.25">
      <c r="A23" t="str">
        <f>IF(COC!AD6="","", COC!AD6)</f>
        <v>TAP2015092301</v>
      </c>
      <c r="B23" t="str">
        <f>IF(COC!A18="","", COC!A18)</f>
        <v>HD-MW-16S-0/1-0</v>
      </c>
      <c r="C23" s="33">
        <f>IF(COC!E18="","", COC!E18)</f>
        <v>42270</v>
      </c>
      <c r="D23" s="36">
        <f>IF(COC!F18="","", COC!F18)</f>
        <v>0.51041666666666663</v>
      </c>
      <c r="E23" s="36" t="str">
        <f>IF(COC!G18="","", COC!G18)</f>
        <v>Groundwater</v>
      </c>
      <c r="F23" s="36" t="str">
        <f>IF(COC!H18="","", COC!H18)</f>
        <v>Water</v>
      </c>
      <c r="G23" t="str">
        <f>IF(COC!L18="","", COC!L18)</f>
        <v/>
      </c>
      <c r="H23" t="str">
        <f>IF(COC!L8="","", COC!L8)</f>
        <v>Dissolved Cr 6+ (SW846 7196A)</v>
      </c>
      <c r="I23" s="33">
        <f>IF(COC!Y6="","", COC!Y6)</f>
        <v>42270</v>
      </c>
    </row>
    <row r="24" spans="1:9" x14ac:dyDescent="0.25">
      <c r="A24" t="str">
        <f>IF(COC!AD6="","", COC!AD6)</f>
        <v>TAP2015092301</v>
      </c>
      <c r="B24" t="str">
        <f>IF(COC!A18="","", COC!A18)</f>
        <v>HD-MW-16S-0/1-0</v>
      </c>
      <c r="C24" s="33">
        <f>IF(COC!E18="","", COC!E18)</f>
        <v>42270</v>
      </c>
      <c r="D24" s="36">
        <f>IF(COC!F18="","", COC!F18)</f>
        <v>0.51041666666666663</v>
      </c>
      <c r="E24" s="36" t="str">
        <f>IF(COC!G18="","", COC!G18)</f>
        <v>Groundwater</v>
      </c>
      <c r="F24" s="36" t="str">
        <f>IF(COC!H18="","", COC!H18)</f>
        <v>Water</v>
      </c>
      <c r="G24" t="str">
        <f>IF(COC!M18="","", COC!M18)</f>
        <v/>
      </c>
      <c r="H24" t="str">
        <f>IF(COC!M8="","", COC!M8)</f>
        <v>1,4-Dioxane (SW846 8270D LL)</v>
      </c>
      <c r="I24" s="33">
        <f>IF(COC!Y6="","", COC!Y6)</f>
        <v>42270</v>
      </c>
    </row>
    <row r="25" spans="1:9" x14ac:dyDescent="0.25">
      <c r="A25" t="str">
        <f>IF(COC!AD6="","", COC!AD6)</f>
        <v>TAP2015092301</v>
      </c>
      <c r="B25" t="str">
        <f>IF(COC!A18="","", COC!A18)</f>
        <v>HD-MW-16S-0/1-0</v>
      </c>
      <c r="C25" s="33">
        <f>IF(COC!E18="","", COC!E18)</f>
        <v>42270</v>
      </c>
      <c r="D25" s="36">
        <f>IF(COC!F18="","", COC!F18)</f>
        <v>0.51041666666666663</v>
      </c>
      <c r="E25" s="36" t="str">
        <f>IF(COC!G18="","", COC!G18)</f>
        <v>Groundwater</v>
      </c>
      <c r="F25" s="36" t="str">
        <f>IF(COC!H18="","", COC!H18)</f>
        <v>Water</v>
      </c>
      <c r="G25" t="str">
        <f>IF(COC!N18="","", COC!N18)</f>
        <v/>
      </c>
      <c r="H25" t="str">
        <f>IF(COC!N8="","", COC!N8)</f>
        <v/>
      </c>
      <c r="I25" s="33">
        <f>IF(COC!Y6="","", COC!Y6)</f>
        <v>42270</v>
      </c>
    </row>
    <row r="26" spans="1:9" x14ac:dyDescent="0.25">
      <c r="A26" t="str">
        <f>IF(COC!AD6="","", COC!AD6)</f>
        <v>TAP2015092301</v>
      </c>
      <c r="B26" t="str">
        <f>IF(COC!A18="","", COC!A18)</f>
        <v>HD-MW-16S-0/1-0</v>
      </c>
      <c r="C26" s="33">
        <f>IF(COC!E18="","", COC!E18)</f>
        <v>42270</v>
      </c>
      <c r="D26" s="36">
        <f>IF(COC!F18="","", COC!F18)</f>
        <v>0.51041666666666663</v>
      </c>
      <c r="E26" s="36" t="str">
        <f>IF(COC!G18="","", COC!G18)</f>
        <v>Groundwater</v>
      </c>
      <c r="F26" s="36" t="str">
        <f>IF(COC!H18="","", COC!H18)</f>
        <v>Water</v>
      </c>
      <c r="G26" t="str">
        <f>IF(COC!O18="","", COC!O18)</f>
        <v/>
      </c>
      <c r="H26" t="str">
        <f>IF(COC!O8="","", COC!O8)</f>
        <v/>
      </c>
      <c r="I26" s="33">
        <f>IF(COC!Y6="","", COC!Y6)</f>
        <v>42270</v>
      </c>
    </row>
    <row r="27" spans="1:9" x14ac:dyDescent="0.25">
      <c r="A27" t="str">
        <f>IF(COC!AD6="","", COC!AD6)</f>
        <v>TAP2015092301</v>
      </c>
      <c r="B27" t="str">
        <f>IF(COC!A18="","", COC!A18)</f>
        <v>HD-MW-16S-0/1-0</v>
      </c>
      <c r="C27" s="33">
        <f>IF(COC!E18="","", COC!E18)</f>
        <v>42270</v>
      </c>
      <c r="D27" s="36">
        <f>IF(COC!F18="","", COC!F18)</f>
        <v>0.51041666666666663</v>
      </c>
      <c r="E27" s="36" t="str">
        <f>IF(COC!G18="","", COC!G18)</f>
        <v>Groundwater</v>
      </c>
      <c r="F27" s="36" t="str">
        <f>IF(COC!H18="","", COC!H18)</f>
        <v>Water</v>
      </c>
      <c r="G27" t="str">
        <f>IF(COC!P18="","", COC!P18)</f>
        <v/>
      </c>
      <c r="H27" t="str">
        <f>IF(COC!P8="","", COC!P8)</f>
        <v/>
      </c>
      <c r="I27" s="33">
        <f>IF(COC!Y6="","", COC!Y6)</f>
        <v>42270</v>
      </c>
    </row>
    <row r="28" spans="1:9" x14ac:dyDescent="0.25">
      <c r="A28" t="str">
        <f>IF(COC!AD6="","", COC!AD6)</f>
        <v>TAP2015092301</v>
      </c>
      <c r="B28" t="str">
        <f>IF(COC!A18="","", COC!A18)</f>
        <v>HD-MW-16S-0/1-0</v>
      </c>
      <c r="C28" s="33">
        <f>IF(COC!E18="","", COC!E18)</f>
        <v>42270</v>
      </c>
      <c r="D28" s="36">
        <f>IF(COC!F18="","", COC!F18)</f>
        <v>0.51041666666666663</v>
      </c>
      <c r="E28" s="36" t="str">
        <f>IF(COC!G18="","", COC!G18)</f>
        <v>Groundwater</v>
      </c>
      <c r="F28" s="36" t="str">
        <f>IF(COC!H18="","", COC!H18)</f>
        <v>Water</v>
      </c>
      <c r="G28" t="str">
        <f>IF(COC!Q18="","", COC!Q18)</f>
        <v/>
      </c>
      <c r="H28" t="str">
        <f>IF(COC!Q8="","", COC!Q8)</f>
        <v/>
      </c>
      <c r="I28" s="33">
        <f>IF(COC!Y6="","", COC!Y6)</f>
        <v>42270</v>
      </c>
    </row>
    <row r="29" spans="1:9" x14ac:dyDescent="0.25">
      <c r="A29" t="str">
        <f>IF(COC!AD6="","", COC!AD6)</f>
        <v>TAP2015092301</v>
      </c>
      <c r="B29" t="str">
        <f>IF(COC!A18="","", COC!A18)</f>
        <v>HD-MW-16S-0/1-0</v>
      </c>
      <c r="C29" s="33">
        <f>IF(COC!E18="","", COC!E18)</f>
        <v>42270</v>
      </c>
      <c r="D29" s="36">
        <f>IF(COC!F18="","", COC!F18)</f>
        <v>0.51041666666666663</v>
      </c>
      <c r="E29" s="36" t="str">
        <f>IF(COC!G18="","", COC!G18)</f>
        <v>Groundwater</v>
      </c>
      <c r="F29" s="36" t="str">
        <f>IF(COC!H18="","", COC!H18)</f>
        <v>Water</v>
      </c>
      <c r="G29" t="str">
        <f>IF(COC!R18="","", COC!R18)</f>
        <v/>
      </c>
      <c r="H29" t="str">
        <f>IF(COC!R8="","", COC!R8)</f>
        <v/>
      </c>
      <c r="I29" s="33">
        <f>IF(COC!Y6="","", COC!Y6)</f>
        <v>42270</v>
      </c>
    </row>
    <row r="30" spans="1:9" x14ac:dyDescent="0.25">
      <c r="A30" t="str">
        <f>IF(COC!AD6="","", COC!AD6)</f>
        <v>TAP2015092301</v>
      </c>
      <c r="B30" t="str">
        <f>IF(COC!A18="","", COC!A18)</f>
        <v>HD-MW-16S-0/1-0</v>
      </c>
      <c r="C30" s="33">
        <f>IF(COC!E18="","", COC!E18)</f>
        <v>42270</v>
      </c>
      <c r="D30" s="36">
        <f>IF(COC!F18="","", COC!F18)</f>
        <v>0.51041666666666663</v>
      </c>
      <c r="E30" s="36" t="str">
        <f>IF(COC!G18="","", COC!G18)</f>
        <v>Groundwater</v>
      </c>
      <c r="F30" s="36" t="str">
        <f>IF(COC!H18="","", COC!H18)</f>
        <v>Water</v>
      </c>
      <c r="G30" t="str">
        <f>IF(COC!S18="","", COC!S18)</f>
        <v/>
      </c>
      <c r="H30" t="str">
        <f>IF(COC!S8="","", COC!S8)</f>
        <v/>
      </c>
      <c r="I30" s="33">
        <f>IF(COC!Y6="","", COC!Y6)</f>
        <v>42270</v>
      </c>
    </row>
    <row r="31" spans="1:9" x14ac:dyDescent="0.25">
      <c r="A31" t="str">
        <f>IF(COC!AD6="","", COC!AD6)</f>
        <v>TAP2015092301</v>
      </c>
      <c r="B31" t="str">
        <f>IF(COC!A18="","", COC!A18)</f>
        <v>HD-MW-16S-0/1-0</v>
      </c>
      <c r="C31" s="33">
        <f>IF(COC!E18="","", COC!E18)</f>
        <v>42270</v>
      </c>
      <c r="D31" s="36">
        <f>IF(COC!F18="","", COC!F18)</f>
        <v>0.51041666666666663</v>
      </c>
      <c r="E31" s="36" t="str">
        <f>IF(COC!G18="","", COC!G18)</f>
        <v>Groundwater</v>
      </c>
      <c r="F31" s="36" t="str">
        <f>IF(COC!H18="","", COC!H18)</f>
        <v>Water</v>
      </c>
      <c r="G31" t="str">
        <f>IF(COC!T18="","", COC!T18)</f>
        <v/>
      </c>
      <c r="H31" t="str">
        <f>IF(COC!T8="","", COC!T8)</f>
        <v/>
      </c>
      <c r="I31" s="33">
        <f>IF(COC!Y6="","", COC!Y6)</f>
        <v>42270</v>
      </c>
    </row>
    <row r="32" spans="1:9" x14ac:dyDescent="0.25">
      <c r="A32" t="str">
        <f>IF(COC!AD6="","", COC!AD6)</f>
        <v>TAP2015092301</v>
      </c>
      <c r="B32" t="str">
        <f>IF(COC!A18="","", COC!A18)</f>
        <v>HD-MW-16S-0/1-0</v>
      </c>
      <c r="C32" s="33">
        <f>IF(COC!E18="","", COC!E18)</f>
        <v>42270</v>
      </c>
      <c r="D32" s="36">
        <f>IF(COC!F18="","", COC!F18)</f>
        <v>0.51041666666666663</v>
      </c>
      <c r="E32" s="36" t="str">
        <f>IF(COC!G18="","", COC!G18)</f>
        <v>Groundwater</v>
      </c>
      <c r="F32" s="36" t="str">
        <f>IF(COC!H18="","", COC!H18)</f>
        <v>Water</v>
      </c>
      <c r="G32" t="str">
        <f>IF(COC!U18="","", COC!U18)</f>
        <v/>
      </c>
      <c r="H32" t="str">
        <f>IF(COC!U8="","", COC!U8)</f>
        <v/>
      </c>
      <c r="I32" s="33">
        <f>IF(COC!Y6="","", COC!Y6)</f>
        <v>42270</v>
      </c>
    </row>
    <row r="33" spans="1:9" x14ac:dyDescent="0.25">
      <c r="A33" t="str">
        <f>IF(COC!AD6="","", COC!AD6)</f>
        <v>TAP2015092301</v>
      </c>
      <c r="B33" t="str">
        <f>IF(COC!A18="","", COC!A18)</f>
        <v>HD-MW-16S-0/1-0</v>
      </c>
      <c r="C33" s="33">
        <f>IF(COC!E18="","", COC!E18)</f>
        <v>42270</v>
      </c>
      <c r="D33" s="36">
        <f>IF(COC!F18="","", COC!F18)</f>
        <v>0.51041666666666663</v>
      </c>
      <c r="E33" s="36" t="str">
        <f>IF(COC!G18="","", COC!G18)</f>
        <v>Groundwater</v>
      </c>
      <c r="F33" s="36" t="str">
        <f>IF(COC!H18="","", COC!H18)</f>
        <v>Water</v>
      </c>
      <c r="G33" t="str">
        <f>IF(COC!V18="","", COC!V18)</f>
        <v/>
      </c>
      <c r="H33" t="str">
        <f>IF(COC!V8="","", COC!V8)</f>
        <v/>
      </c>
      <c r="I33" s="33">
        <f>IF(COC!Y6="","", COC!Y6)</f>
        <v>42270</v>
      </c>
    </row>
    <row r="34" spans="1:9" x14ac:dyDescent="0.25">
      <c r="A34" t="str">
        <f>IF(COC!AD6="","", COC!AD6)</f>
        <v>TAP2015092301</v>
      </c>
      <c r="B34" t="str">
        <f>IF(COC!A18="","", COC!A18)</f>
        <v>HD-MW-16S-0/1-0</v>
      </c>
      <c r="C34" s="33">
        <f>IF(COC!E18="","", COC!E18)</f>
        <v>42270</v>
      </c>
      <c r="D34" s="36">
        <f>IF(COC!F18="","", COC!F18)</f>
        <v>0.51041666666666663</v>
      </c>
      <c r="E34" s="36" t="str">
        <f>IF(COC!G18="","", COC!G18)</f>
        <v>Groundwater</v>
      </c>
      <c r="F34" s="36" t="str">
        <f>IF(COC!H18="","", COC!H18)</f>
        <v>Water</v>
      </c>
      <c r="G34" t="str">
        <f>IF(COC!W18="","", COC!W18)</f>
        <v/>
      </c>
      <c r="H34" t="str">
        <f>IF(COC!W8="","", COC!W8)</f>
        <v/>
      </c>
      <c r="I34" s="33">
        <f>IF(COC!Y6="","", COC!Y6)</f>
        <v>42270</v>
      </c>
    </row>
    <row r="35" spans="1:9" x14ac:dyDescent="0.25">
      <c r="A35" t="str">
        <f>IF(COC!AD6="","", COC!AD6)</f>
        <v>TAP2015092301</v>
      </c>
      <c r="B35" t="str">
        <f>IF(COC!A18="","", COC!A18)</f>
        <v>HD-MW-16S-0/1-0</v>
      </c>
      <c r="C35" s="33">
        <f>IF(COC!E18="","", COC!E18)</f>
        <v>42270</v>
      </c>
      <c r="D35" s="36">
        <f>IF(COC!F18="","", COC!F18)</f>
        <v>0.51041666666666663</v>
      </c>
      <c r="E35" s="36" t="str">
        <f>IF(COC!G18="","", COC!G18)</f>
        <v>Groundwater</v>
      </c>
      <c r="F35" s="36" t="str">
        <f>IF(COC!H18="","", COC!H18)</f>
        <v>Water</v>
      </c>
      <c r="G35" t="str">
        <f>IF(COC!X18="","", COC!X18)</f>
        <v/>
      </c>
      <c r="H35" t="str">
        <f>IF(COC!X8="","", COC!X8)</f>
        <v/>
      </c>
      <c r="I35" s="33">
        <f>IF(COC!Y6="","", COC!Y6)</f>
        <v>42270</v>
      </c>
    </row>
    <row r="36" spans="1:9" x14ac:dyDescent="0.25">
      <c r="A36" t="str">
        <f>IF(COC!AD6="","", COC!AD6)</f>
        <v>TAP2015092301</v>
      </c>
      <c r="B36" t="str">
        <f>IF(COC!A18="","", COC!A18)</f>
        <v>HD-MW-16S-0/1-0</v>
      </c>
      <c r="C36" s="33">
        <f>IF(COC!E18="","", COC!E18)</f>
        <v>42270</v>
      </c>
      <c r="D36" s="36">
        <f>IF(COC!F18="","", COC!F18)</f>
        <v>0.51041666666666663</v>
      </c>
      <c r="E36" s="36" t="str">
        <f>IF(COC!G18="","", COC!G18)</f>
        <v>Groundwater</v>
      </c>
      <c r="F36" s="36" t="str">
        <f>IF(COC!H18="","", COC!H18)</f>
        <v>Water</v>
      </c>
      <c r="G36" t="str">
        <f>IF(COC!Y18="","", COC!Y18)</f>
        <v/>
      </c>
      <c r="H36" t="str">
        <f>IF(COC!Y8="","", COC!Y8)</f>
        <v/>
      </c>
      <c r="I36" s="33">
        <f>IF(COC!Y6="","", COC!Y6)</f>
        <v>42270</v>
      </c>
    </row>
    <row r="37" spans="1:9" x14ac:dyDescent="0.25">
      <c r="A37" t="str">
        <f>IF(COC!AD6="","", COC!AD6)</f>
        <v>TAP2015092301</v>
      </c>
      <c r="B37" t="str">
        <f>IF(COC!A18="","", COC!A18)</f>
        <v>HD-MW-16S-0/1-0</v>
      </c>
      <c r="C37" s="33">
        <f>IF(COC!E18="","", COC!E18)</f>
        <v>42270</v>
      </c>
      <c r="D37" s="36">
        <f>IF(COC!F18="","", COC!F18)</f>
        <v>0.51041666666666663</v>
      </c>
      <c r="E37" s="36" t="str">
        <f>IF(COC!G18="","", COC!G18)</f>
        <v>Groundwater</v>
      </c>
      <c r="F37" s="36" t="str">
        <f>IF(COC!H18="","", COC!H18)</f>
        <v>Water</v>
      </c>
      <c r="G37" t="str">
        <f>IF(COC!Z18="","", COC!Z18)</f>
        <v/>
      </c>
      <c r="H37" t="str">
        <f>IF(COC!Z8="","", COC!Z8)</f>
        <v/>
      </c>
      <c r="I37" s="33">
        <f>IF(COC!Y6="","", COC!Y6)</f>
        <v>42270</v>
      </c>
    </row>
    <row r="38" spans="1:9" x14ac:dyDescent="0.25">
      <c r="A38" t="str">
        <f>IF(COC!AD6="","", COC!AD6)</f>
        <v>TAP2015092301</v>
      </c>
      <c r="B38" t="str">
        <f>IF(COC!A18="","", COC!A18)</f>
        <v>HD-MW-16S-0/1-0</v>
      </c>
      <c r="C38" s="33">
        <f>IF(COC!E18="","", COC!E18)</f>
        <v>42270</v>
      </c>
      <c r="D38" s="36">
        <f>IF(COC!F18="","", COC!F18)</f>
        <v>0.51041666666666663</v>
      </c>
      <c r="E38" s="36" t="str">
        <f>IF(COC!G18="","", COC!G18)</f>
        <v>Groundwater</v>
      </c>
      <c r="F38" s="36" t="str">
        <f>IF(COC!H18="","", COC!H18)</f>
        <v>Water</v>
      </c>
      <c r="G38" t="str">
        <f>IF(COC!AA18="","", COC!AA18)</f>
        <v/>
      </c>
      <c r="H38" t="str">
        <f>IF(COC!AA8="","", COC!AA8)</f>
        <v/>
      </c>
      <c r="I38" s="33">
        <f>IF(COC!Y6="","", COC!Y6)</f>
        <v>42270</v>
      </c>
    </row>
    <row r="39" spans="1:9" x14ac:dyDescent="0.25">
      <c r="A39" t="str">
        <f>IF(COC!AD6="","", COC!AD6)</f>
        <v>TAP2015092301</v>
      </c>
      <c r="B39" t="str">
        <f>IF(COC!A18="","", COC!A18)</f>
        <v>HD-MW-16S-0/1-0</v>
      </c>
      <c r="C39" s="33">
        <f>IF(COC!E18="","", COC!E18)</f>
        <v>42270</v>
      </c>
      <c r="D39" s="36">
        <f>IF(COC!F18="","", COC!F18)</f>
        <v>0.51041666666666663</v>
      </c>
      <c r="E39" s="36" t="str">
        <f>IF(COC!G18="","", COC!G18)</f>
        <v>Groundwater</v>
      </c>
      <c r="F39" s="36" t="str">
        <f>IF(COC!H18="","", COC!H18)</f>
        <v>Water</v>
      </c>
      <c r="G39" s="32" t="str">
        <f>IF(COC!AB18="","", COC!AB18)</f>
        <v/>
      </c>
      <c r="H39" s="32" t="str">
        <f>IF(COC!AB8="","", COC!AB8)</f>
        <v/>
      </c>
      <c r="I39" s="33">
        <f>IF(COC!Y6="","", COC!Y6)</f>
        <v>42270</v>
      </c>
    </row>
    <row r="40" spans="1:9" s="31" customFormat="1" x14ac:dyDescent="0.25">
      <c r="A40" s="31" t="str">
        <f>IF(COC!AD6="","", COC!AD6)</f>
        <v>TAP2015092301</v>
      </c>
      <c r="B40" s="31" t="str">
        <f>IF(COC!A19="","", COC!A19)</f>
        <v>HD-MW-16D-0/1-0</v>
      </c>
      <c r="C40" s="35">
        <f>IF(COC!E19="","", COC!E19)</f>
        <v>42270</v>
      </c>
      <c r="D40" s="38">
        <f>IF(COC!F19="","", COC!F19)</f>
        <v>0.58680555555555558</v>
      </c>
      <c r="E40" s="38" t="str">
        <f>IF(COC!G19="","", COC!G19)</f>
        <v>Groundwater</v>
      </c>
      <c r="F40" s="38" t="str">
        <f>IF(COC!H19="","", COC!H19)</f>
        <v>Water</v>
      </c>
      <c r="G40" s="31" t="str">
        <f>IF(COC!J19="","", COC!J19)</f>
        <v>X</v>
      </c>
      <c r="H40" s="31" t="str">
        <f>IF(COC!J8="","", COC!J8)</f>
        <v>VOCs (8260C)</v>
      </c>
      <c r="I40" s="35">
        <f>IF(COC!Y6="","", COC!Y6)</f>
        <v>42270</v>
      </c>
    </row>
    <row r="41" spans="1:9" x14ac:dyDescent="0.25">
      <c r="A41" t="str">
        <f>IF(COC!AD6="","", COC!AD6)</f>
        <v>TAP2015092301</v>
      </c>
      <c r="B41" t="str">
        <f>IF(COC!A19="","", COC!A19)</f>
        <v>HD-MW-16D-0/1-0</v>
      </c>
      <c r="C41" s="33">
        <f>IF(COC!E19="","", COC!E19)</f>
        <v>42270</v>
      </c>
      <c r="D41" s="36">
        <f>IF(COC!F19="","", COC!F19)</f>
        <v>0.58680555555555558</v>
      </c>
      <c r="E41" s="36" t="str">
        <f>IF(COC!G19="","", COC!G19)</f>
        <v>Groundwater</v>
      </c>
      <c r="F41" s="36" t="str">
        <f>IF(COC!H19="","", COC!H19)</f>
        <v>Water</v>
      </c>
      <c r="G41" t="str">
        <f>IF(COC!K19="","", COC!K19)</f>
        <v/>
      </c>
      <c r="H41" t="str">
        <f>IF(COC!K8="","", COC!K8)</f>
        <v>Total CR 6+  (SW846 7196A)</v>
      </c>
      <c r="I41" s="33">
        <f>IF(COC!Y6="","", COC!Y6)</f>
        <v>42270</v>
      </c>
    </row>
    <row r="42" spans="1:9" x14ac:dyDescent="0.25">
      <c r="A42" t="str">
        <f>IF(COC!AD6="","", COC!AD6)</f>
        <v>TAP2015092301</v>
      </c>
      <c r="B42" t="str">
        <f>IF(COC!A19="","", COC!A19)</f>
        <v>HD-MW-16D-0/1-0</v>
      </c>
      <c r="C42" s="33">
        <f>IF(COC!E19="","", COC!E19)</f>
        <v>42270</v>
      </c>
      <c r="D42" s="36">
        <f>IF(COC!F19="","", COC!F19)</f>
        <v>0.58680555555555558</v>
      </c>
      <c r="E42" s="36" t="str">
        <f>IF(COC!G19="","", COC!G19)</f>
        <v>Groundwater</v>
      </c>
      <c r="F42" s="36" t="str">
        <f>IF(COC!H19="","", COC!H19)</f>
        <v>Water</v>
      </c>
      <c r="G42" t="str">
        <f>IF(COC!L19="","", COC!L19)</f>
        <v/>
      </c>
      <c r="H42" t="str">
        <f>IF(COC!L8="","", COC!L8)</f>
        <v>Dissolved Cr 6+ (SW846 7196A)</v>
      </c>
      <c r="I42" s="33">
        <f>IF(COC!Y6="","", COC!Y6)</f>
        <v>42270</v>
      </c>
    </row>
    <row r="43" spans="1:9" x14ac:dyDescent="0.25">
      <c r="A43" t="str">
        <f>IF(COC!AD6="","", COC!AD6)</f>
        <v>TAP2015092301</v>
      </c>
      <c r="B43" t="str">
        <f>IF(COC!A19="","", COC!A19)</f>
        <v>HD-MW-16D-0/1-0</v>
      </c>
      <c r="C43" s="33">
        <f>IF(COC!E19="","", COC!E19)</f>
        <v>42270</v>
      </c>
      <c r="D43" s="36">
        <f>IF(COC!F19="","", COC!F19)</f>
        <v>0.58680555555555558</v>
      </c>
      <c r="E43" s="36" t="str">
        <f>IF(COC!G19="","", COC!G19)</f>
        <v>Groundwater</v>
      </c>
      <c r="F43" s="36" t="str">
        <f>IF(COC!H19="","", COC!H19)</f>
        <v>Water</v>
      </c>
      <c r="G43" t="str">
        <f>IF(COC!M19="","", COC!M19)</f>
        <v/>
      </c>
      <c r="H43" t="str">
        <f>IF(COC!M8="","", COC!M8)</f>
        <v>1,4-Dioxane (SW846 8270D LL)</v>
      </c>
      <c r="I43" s="33">
        <f>IF(COC!Y6="","", COC!Y6)</f>
        <v>42270</v>
      </c>
    </row>
    <row r="44" spans="1:9" x14ac:dyDescent="0.25">
      <c r="A44" t="str">
        <f>IF(COC!AD6="","", COC!AD6)</f>
        <v>TAP2015092301</v>
      </c>
      <c r="B44" t="str">
        <f>IF(COC!A19="","", COC!A19)</f>
        <v>HD-MW-16D-0/1-0</v>
      </c>
      <c r="C44" s="33">
        <f>IF(COC!E19="","", COC!E19)</f>
        <v>42270</v>
      </c>
      <c r="D44" s="36">
        <f>IF(COC!F19="","", COC!F19)</f>
        <v>0.58680555555555558</v>
      </c>
      <c r="E44" s="36" t="str">
        <f>IF(COC!G19="","", COC!G19)</f>
        <v>Groundwater</v>
      </c>
      <c r="F44" s="36" t="str">
        <f>IF(COC!H19="","", COC!H19)</f>
        <v>Water</v>
      </c>
      <c r="G44" t="str">
        <f>IF(COC!N19="","", COC!N19)</f>
        <v/>
      </c>
      <c r="H44" t="str">
        <f>IF(COC!N8="","", COC!N8)</f>
        <v/>
      </c>
      <c r="I44" s="33">
        <f>IF(COC!Y6="","", COC!Y6)</f>
        <v>42270</v>
      </c>
    </row>
    <row r="45" spans="1:9" x14ac:dyDescent="0.25">
      <c r="A45" t="str">
        <f>IF(COC!AD6="","", COC!AD6)</f>
        <v>TAP2015092301</v>
      </c>
      <c r="B45" t="str">
        <f>IF(COC!A19="","", COC!A19)</f>
        <v>HD-MW-16D-0/1-0</v>
      </c>
      <c r="C45" s="33">
        <f>IF(COC!E19="","", COC!E19)</f>
        <v>42270</v>
      </c>
      <c r="D45" s="36">
        <f>IF(COC!F19="","", COC!F19)</f>
        <v>0.58680555555555558</v>
      </c>
      <c r="E45" s="36" t="str">
        <f>IF(COC!G19="","", COC!G19)</f>
        <v>Groundwater</v>
      </c>
      <c r="F45" s="36" t="str">
        <f>IF(COC!H19="","", COC!H19)</f>
        <v>Water</v>
      </c>
      <c r="G45" t="str">
        <f>IF(COC!O19="","", COC!O19)</f>
        <v/>
      </c>
      <c r="H45" t="str">
        <f>IF(COC!O8="","", COC!O8)</f>
        <v/>
      </c>
      <c r="I45" s="33">
        <f>IF(COC!Y6="","", COC!Y6)</f>
        <v>42270</v>
      </c>
    </row>
    <row r="46" spans="1:9" x14ac:dyDescent="0.25">
      <c r="A46" t="str">
        <f>IF(COC!AD6="","", COC!AD6)</f>
        <v>TAP2015092301</v>
      </c>
      <c r="B46" t="str">
        <f>IF(COC!A19="","", COC!A19)</f>
        <v>HD-MW-16D-0/1-0</v>
      </c>
      <c r="C46" s="33">
        <f>IF(COC!E19="","", COC!E19)</f>
        <v>42270</v>
      </c>
      <c r="D46" s="36">
        <f>IF(COC!F19="","", COC!F19)</f>
        <v>0.58680555555555558</v>
      </c>
      <c r="E46" s="36" t="str">
        <f>IF(COC!G19="","", COC!G19)</f>
        <v>Groundwater</v>
      </c>
      <c r="F46" s="36" t="str">
        <f>IF(COC!H19="","", COC!H19)</f>
        <v>Water</v>
      </c>
      <c r="G46" t="str">
        <f>IF(COC!P19="","", COC!P19)</f>
        <v/>
      </c>
      <c r="H46" t="str">
        <f>IF(COC!P8="","", COC!P8)</f>
        <v/>
      </c>
      <c r="I46" s="33">
        <f>IF(COC!Y6="","", COC!Y6)</f>
        <v>42270</v>
      </c>
    </row>
    <row r="47" spans="1:9" x14ac:dyDescent="0.25">
      <c r="A47" t="str">
        <f>IF(COC!AD6="","", COC!AD6)</f>
        <v>TAP2015092301</v>
      </c>
      <c r="B47" t="str">
        <f>IF(COC!A19="","", COC!A19)</f>
        <v>HD-MW-16D-0/1-0</v>
      </c>
      <c r="C47" s="33">
        <f>IF(COC!E19="","", COC!E19)</f>
        <v>42270</v>
      </c>
      <c r="D47" s="36">
        <f>IF(COC!F19="","", COC!F19)</f>
        <v>0.58680555555555558</v>
      </c>
      <c r="E47" s="36" t="str">
        <f>IF(COC!G19="","", COC!G19)</f>
        <v>Groundwater</v>
      </c>
      <c r="F47" s="36" t="str">
        <f>IF(COC!H19="","", COC!H19)</f>
        <v>Water</v>
      </c>
      <c r="G47" t="str">
        <f>IF(COC!Q19="","", COC!Q19)</f>
        <v/>
      </c>
      <c r="H47" t="str">
        <f>IF(COC!Q8="","", COC!Q8)</f>
        <v/>
      </c>
      <c r="I47" s="33">
        <f>IF(COC!Y6="","", COC!Y6)</f>
        <v>42270</v>
      </c>
    </row>
    <row r="48" spans="1:9" x14ac:dyDescent="0.25">
      <c r="A48" t="str">
        <f>IF(COC!AD6="","", COC!AD6)</f>
        <v>TAP2015092301</v>
      </c>
      <c r="B48" t="str">
        <f>IF(COC!A19="","", COC!A19)</f>
        <v>HD-MW-16D-0/1-0</v>
      </c>
      <c r="C48" s="33">
        <f>IF(COC!E19="","", COC!E19)</f>
        <v>42270</v>
      </c>
      <c r="D48" s="36">
        <f>IF(COC!F19="","", COC!F19)</f>
        <v>0.58680555555555558</v>
      </c>
      <c r="E48" s="36" t="str">
        <f>IF(COC!G19="","", COC!G19)</f>
        <v>Groundwater</v>
      </c>
      <c r="F48" s="36" t="str">
        <f>IF(COC!H19="","", COC!H19)</f>
        <v>Water</v>
      </c>
      <c r="G48" t="str">
        <f>IF(COC!R19="","", COC!R19)</f>
        <v/>
      </c>
      <c r="H48" t="str">
        <f>IF(COC!R8="","", COC!R8)</f>
        <v/>
      </c>
      <c r="I48" s="33">
        <f>IF(COC!Y6="","", COC!Y6)</f>
        <v>42270</v>
      </c>
    </row>
    <row r="49" spans="1:9" x14ac:dyDescent="0.25">
      <c r="A49" t="str">
        <f>IF(COC!AD6="","", COC!AD6)</f>
        <v>TAP2015092301</v>
      </c>
      <c r="B49" t="str">
        <f>IF(COC!A19="","", COC!A19)</f>
        <v>HD-MW-16D-0/1-0</v>
      </c>
      <c r="C49" s="33">
        <f>IF(COC!E19="","", COC!E19)</f>
        <v>42270</v>
      </c>
      <c r="D49" s="36">
        <f>IF(COC!F19="","", COC!F19)</f>
        <v>0.58680555555555558</v>
      </c>
      <c r="E49" s="36" t="str">
        <f>IF(COC!G19="","", COC!G19)</f>
        <v>Groundwater</v>
      </c>
      <c r="F49" s="36" t="str">
        <f>IF(COC!H19="","", COC!H19)</f>
        <v>Water</v>
      </c>
      <c r="G49" t="str">
        <f>IF(COC!S19="","", COC!S19)</f>
        <v/>
      </c>
      <c r="H49" t="str">
        <f>IF(COC!S8="","", COC!S8)</f>
        <v/>
      </c>
      <c r="I49" s="33">
        <f>IF(COC!Y6="","", COC!Y6)</f>
        <v>42270</v>
      </c>
    </row>
    <row r="50" spans="1:9" x14ac:dyDescent="0.25">
      <c r="A50" t="str">
        <f>IF(COC!AD6="","", COC!AD6)</f>
        <v>TAP2015092301</v>
      </c>
      <c r="B50" t="str">
        <f>IF(COC!A19="","", COC!A19)</f>
        <v>HD-MW-16D-0/1-0</v>
      </c>
      <c r="C50" s="33">
        <f>IF(COC!E19="","", COC!E19)</f>
        <v>42270</v>
      </c>
      <c r="D50" s="36">
        <f>IF(COC!F19="","", COC!F19)</f>
        <v>0.58680555555555558</v>
      </c>
      <c r="E50" s="36" t="str">
        <f>IF(COC!G19="","", COC!G19)</f>
        <v>Groundwater</v>
      </c>
      <c r="F50" s="36" t="str">
        <f>IF(COC!H19="","", COC!H19)</f>
        <v>Water</v>
      </c>
      <c r="G50" t="str">
        <f>IF(COC!T19="","", COC!T19)</f>
        <v/>
      </c>
      <c r="H50" t="str">
        <f>IF(COC!T8="","", COC!T8)</f>
        <v/>
      </c>
      <c r="I50" s="33">
        <f>IF(COC!Y6="","", COC!Y6)</f>
        <v>42270</v>
      </c>
    </row>
    <row r="51" spans="1:9" x14ac:dyDescent="0.25">
      <c r="A51" t="str">
        <f>IF(COC!AD6="","", COC!AD6)</f>
        <v>TAP2015092301</v>
      </c>
      <c r="B51" t="str">
        <f>IF(COC!A19="","", COC!A19)</f>
        <v>HD-MW-16D-0/1-0</v>
      </c>
      <c r="C51" s="33">
        <f>IF(COC!E19="","", COC!E19)</f>
        <v>42270</v>
      </c>
      <c r="D51" s="36">
        <f>IF(COC!F19="","", COC!F19)</f>
        <v>0.58680555555555558</v>
      </c>
      <c r="E51" s="36" t="str">
        <f>IF(COC!G19="","", COC!G19)</f>
        <v>Groundwater</v>
      </c>
      <c r="F51" s="36" t="str">
        <f>IF(COC!H19="","", COC!H19)</f>
        <v>Water</v>
      </c>
      <c r="G51" t="str">
        <f>IF(COC!U19="","", COC!U19)</f>
        <v/>
      </c>
      <c r="H51" t="str">
        <f>IF(COC!U8="","", COC!U8)</f>
        <v/>
      </c>
      <c r="I51" s="33">
        <f>IF(COC!Y6="","", COC!Y6)</f>
        <v>42270</v>
      </c>
    </row>
    <row r="52" spans="1:9" x14ac:dyDescent="0.25">
      <c r="A52" t="str">
        <f>IF(COC!AD6="","", COC!AD6)</f>
        <v>TAP2015092301</v>
      </c>
      <c r="B52" t="str">
        <f>IF(COC!A19="","", COC!A19)</f>
        <v>HD-MW-16D-0/1-0</v>
      </c>
      <c r="C52" s="33">
        <f>IF(COC!E19="","", COC!E19)</f>
        <v>42270</v>
      </c>
      <c r="D52" s="36">
        <f>IF(COC!F19="","", COC!F19)</f>
        <v>0.58680555555555558</v>
      </c>
      <c r="E52" s="36" t="str">
        <f>IF(COC!G19="","", COC!G19)</f>
        <v>Groundwater</v>
      </c>
      <c r="F52" s="36" t="str">
        <f>IF(COC!H19="","", COC!H19)</f>
        <v>Water</v>
      </c>
      <c r="G52" t="str">
        <f>IF(COC!V19="","", COC!V19)</f>
        <v/>
      </c>
      <c r="H52" t="str">
        <f>IF(COC!V8="","", COC!V8)</f>
        <v/>
      </c>
      <c r="I52" s="33">
        <f>IF(COC!Y6="","", COC!Y6)</f>
        <v>42270</v>
      </c>
    </row>
    <row r="53" spans="1:9" x14ac:dyDescent="0.25">
      <c r="A53" t="str">
        <f>IF(COC!AD6="","", COC!AD6)</f>
        <v>TAP2015092301</v>
      </c>
      <c r="B53" t="str">
        <f>IF(COC!A19="","", COC!A19)</f>
        <v>HD-MW-16D-0/1-0</v>
      </c>
      <c r="C53" s="33">
        <f>IF(COC!E19="","", COC!E19)</f>
        <v>42270</v>
      </c>
      <c r="D53" s="36">
        <f>IF(COC!F19="","", COC!F19)</f>
        <v>0.58680555555555558</v>
      </c>
      <c r="E53" s="36" t="str">
        <f>IF(COC!G19="","", COC!G19)</f>
        <v>Groundwater</v>
      </c>
      <c r="F53" s="36" t="str">
        <f>IF(COC!H19="","", COC!H19)</f>
        <v>Water</v>
      </c>
      <c r="G53" t="str">
        <f>IF(COC!W19="","", COC!W19)</f>
        <v/>
      </c>
      <c r="H53" t="str">
        <f>IF(COC!W8="","", COC!W8)</f>
        <v/>
      </c>
      <c r="I53" s="33">
        <f>IF(COC!Y6="","", COC!Y6)</f>
        <v>42270</v>
      </c>
    </row>
    <row r="54" spans="1:9" x14ac:dyDescent="0.25">
      <c r="A54" t="str">
        <f>IF(COC!AD6="","", COC!AD6)</f>
        <v>TAP2015092301</v>
      </c>
      <c r="B54" t="str">
        <f>IF(COC!A19="","", COC!A19)</f>
        <v>HD-MW-16D-0/1-0</v>
      </c>
      <c r="C54" s="33">
        <f>IF(COC!E19="","", COC!E19)</f>
        <v>42270</v>
      </c>
      <c r="D54" s="36">
        <f>IF(COC!F19="","", COC!F19)</f>
        <v>0.58680555555555558</v>
      </c>
      <c r="E54" s="36" t="str">
        <f>IF(COC!G19="","", COC!G19)</f>
        <v>Groundwater</v>
      </c>
      <c r="F54" s="36" t="str">
        <f>IF(COC!H19="","", COC!H19)</f>
        <v>Water</v>
      </c>
      <c r="G54" t="str">
        <f>IF(COC!X19="","", COC!X19)</f>
        <v/>
      </c>
      <c r="H54" t="str">
        <f>IF(COC!X8="","", COC!X8)</f>
        <v/>
      </c>
      <c r="I54" s="33">
        <f>IF(COC!Y6="","", COC!Y6)</f>
        <v>42270</v>
      </c>
    </row>
    <row r="55" spans="1:9" x14ac:dyDescent="0.25">
      <c r="A55" t="str">
        <f>IF(COC!AD6="","", COC!AD6)</f>
        <v>TAP2015092301</v>
      </c>
      <c r="B55" t="str">
        <f>IF(COC!A19="","", COC!A19)</f>
        <v>HD-MW-16D-0/1-0</v>
      </c>
      <c r="C55" s="33">
        <f>IF(COC!E19="","", COC!E19)</f>
        <v>42270</v>
      </c>
      <c r="D55" s="36">
        <f>IF(COC!F19="","", COC!F19)</f>
        <v>0.58680555555555558</v>
      </c>
      <c r="E55" s="36" t="str">
        <f>IF(COC!G19="","", COC!G19)</f>
        <v>Groundwater</v>
      </c>
      <c r="F55" s="36" t="str">
        <f>IF(COC!H19="","", COC!H19)</f>
        <v>Water</v>
      </c>
      <c r="G55" t="str">
        <f>IF(COC!Y19="","", COC!Y19)</f>
        <v/>
      </c>
      <c r="H55" t="str">
        <f>IF(COC!Y8="","", COC!Y8)</f>
        <v/>
      </c>
      <c r="I55" s="33">
        <f>IF(COC!Y6="","", COC!Y6)</f>
        <v>42270</v>
      </c>
    </row>
    <row r="56" spans="1:9" x14ac:dyDescent="0.25">
      <c r="A56" t="str">
        <f>IF(COC!AD6="","", COC!AD6)</f>
        <v>TAP2015092301</v>
      </c>
      <c r="B56" t="str">
        <f>IF(COC!A19="","", COC!A19)</f>
        <v>HD-MW-16D-0/1-0</v>
      </c>
      <c r="C56" s="33">
        <f>IF(COC!E19="","", COC!E19)</f>
        <v>42270</v>
      </c>
      <c r="D56" s="36">
        <f>IF(COC!F19="","", COC!F19)</f>
        <v>0.58680555555555558</v>
      </c>
      <c r="E56" s="36" t="str">
        <f>IF(COC!G19="","", COC!G19)</f>
        <v>Groundwater</v>
      </c>
      <c r="F56" s="36" t="str">
        <f>IF(COC!H19="","", COC!H19)</f>
        <v>Water</v>
      </c>
      <c r="G56" t="str">
        <f>IF(COC!Z19="","", COC!Z19)</f>
        <v/>
      </c>
      <c r="H56" t="str">
        <f>IF(COC!Z8="","", COC!Z8)</f>
        <v/>
      </c>
      <c r="I56" s="33">
        <f>IF(COC!Y6="","", COC!Y6)</f>
        <v>42270</v>
      </c>
    </row>
    <row r="57" spans="1:9" x14ac:dyDescent="0.25">
      <c r="A57" t="str">
        <f>IF(COC!AD6="","", COC!AD6)</f>
        <v>TAP2015092301</v>
      </c>
      <c r="B57" t="str">
        <f>IF(COC!A19="","", COC!A19)</f>
        <v>HD-MW-16D-0/1-0</v>
      </c>
      <c r="C57" s="33">
        <f>IF(COC!E19="","", COC!E19)</f>
        <v>42270</v>
      </c>
      <c r="D57" s="36">
        <f>IF(COC!F19="","", COC!F19)</f>
        <v>0.58680555555555558</v>
      </c>
      <c r="E57" s="36" t="str">
        <f>IF(COC!G19="","", COC!G19)</f>
        <v>Groundwater</v>
      </c>
      <c r="F57" s="36" t="str">
        <f>IF(COC!H19="","", COC!H19)</f>
        <v>Water</v>
      </c>
      <c r="G57" t="str">
        <f>IF(COC!AA19="","", COC!AA19)</f>
        <v/>
      </c>
      <c r="H57" t="str">
        <f>IF(COC!AA8="","", COC!AA8)</f>
        <v/>
      </c>
      <c r="I57" s="33">
        <f>IF(COC!Y6="","", COC!Y6)</f>
        <v>42270</v>
      </c>
    </row>
    <row r="58" spans="1:9" x14ac:dyDescent="0.25">
      <c r="A58" t="str">
        <f>IF(COC!AD6="","", COC!AD6)</f>
        <v>TAP2015092301</v>
      </c>
      <c r="B58" t="str">
        <f>IF(COC!A19="","", COC!A19)</f>
        <v>HD-MW-16D-0/1-0</v>
      </c>
      <c r="C58" s="33">
        <f>IF(COC!E19="","", COC!E19)</f>
        <v>42270</v>
      </c>
      <c r="D58" s="36">
        <f>IF(COC!F19="","", COC!F19)</f>
        <v>0.58680555555555558</v>
      </c>
      <c r="E58" s="36" t="str">
        <f>IF(COC!G19="","", COC!G19)</f>
        <v>Groundwater</v>
      </c>
      <c r="F58" s="36" t="str">
        <f>IF(COC!H19="","", COC!H19)</f>
        <v>Water</v>
      </c>
      <c r="G58" s="32" t="str">
        <f>IF(COC!AB19="","", COC!AB19)</f>
        <v/>
      </c>
      <c r="H58" s="32" t="str">
        <f>IF(COC!AB8="","", COC!AB8)</f>
        <v/>
      </c>
      <c r="I58" s="33">
        <f>IF(COC!Y6="","", COC!Y6)</f>
        <v>42270</v>
      </c>
    </row>
    <row r="59" spans="1:9" s="31" customFormat="1" x14ac:dyDescent="0.25">
      <c r="A59" s="31" t="str">
        <f>IF(COC!AD6="","", COC!AD6)</f>
        <v>TAP2015092301</v>
      </c>
      <c r="B59" s="31" t="str">
        <f>IF(COC!A20="","", COC!A20)</f>
        <v>HD-MW-49S-0/1-0</v>
      </c>
      <c r="C59" s="35">
        <f>IF(COC!E20="","", COC!E20)</f>
        <v>42270</v>
      </c>
      <c r="D59" s="38">
        <f>IF(COC!F20="","", COC!F20)</f>
        <v>0.40347222222222223</v>
      </c>
      <c r="E59" s="38" t="str">
        <f>IF(COC!G20="","", COC!G20)</f>
        <v>Groundwater</v>
      </c>
      <c r="F59" s="38" t="str">
        <f>IF(COC!H20="","", COC!H20)</f>
        <v>Water</v>
      </c>
      <c r="G59" s="31" t="str">
        <f>IF(COC!J20="","", COC!J20)</f>
        <v>X</v>
      </c>
      <c r="H59" s="31" t="str">
        <f>IF(COC!J8="","", COC!J8)</f>
        <v>VOCs (8260C)</v>
      </c>
      <c r="I59" s="35">
        <f>IF(COC!Y6="","", COC!Y6)</f>
        <v>42270</v>
      </c>
    </row>
    <row r="60" spans="1:9" x14ac:dyDescent="0.25">
      <c r="A60" t="str">
        <f>IF(COC!AD6="","", COC!AD6)</f>
        <v>TAP2015092301</v>
      </c>
      <c r="B60" t="str">
        <f>IF(COC!A20="","", COC!A20)</f>
        <v>HD-MW-49S-0/1-0</v>
      </c>
      <c r="C60" s="33">
        <f>IF(COC!E20="","", COC!E20)</f>
        <v>42270</v>
      </c>
      <c r="D60" s="36">
        <f>IF(COC!F20="","", COC!F20)</f>
        <v>0.40347222222222223</v>
      </c>
      <c r="E60" s="36" t="str">
        <f>IF(COC!G20="","", COC!G20)</f>
        <v>Groundwater</v>
      </c>
      <c r="F60" s="36" t="str">
        <f>IF(COC!H20="","", COC!H20)</f>
        <v>Water</v>
      </c>
      <c r="G60" t="str">
        <f>IF(COC!K20="","", COC!K20)</f>
        <v/>
      </c>
      <c r="H60" t="str">
        <f>IF(COC!K8="","", COC!K8)</f>
        <v>Total CR 6+  (SW846 7196A)</v>
      </c>
      <c r="I60" s="33">
        <f>IF(COC!Y6="","", COC!Y6)</f>
        <v>42270</v>
      </c>
    </row>
    <row r="61" spans="1:9" x14ac:dyDescent="0.25">
      <c r="A61" t="str">
        <f>IF(COC!AD6="","", COC!AD6)</f>
        <v>TAP2015092301</v>
      </c>
      <c r="B61" t="str">
        <f>IF(COC!A20="","", COC!A20)</f>
        <v>HD-MW-49S-0/1-0</v>
      </c>
      <c r="C61" s="33">
        <f>IF(COC!E20="","", COC!E20)</f>
        <v>42270</v>
      </c>
      <c r="D61" s="36">
        <f>IF(COC!F20="","", COC!F20)</f>
        <v>0.40347222222222223</v>
      </c>
      <c r="E61" s="36" t="str">
        <f>IF(COC!G20="","", COC!G20)</f>
        <v>Groundwater</v>
      </c>
      <c r="F61" s="36" t="str">
        <f>IF(COC!H20="","", COC!H20)</f>
        <v>Water</v>
      </c>
      <c r="G61" t="str">
        <f>IF(COC!L20="","", COC!L20)</f>
        <v/>
      </c>
      <c r="H61" t="str">
        <f>IF(COC!L8="","", COC!L8)</f>
        <v>Dissolved Cr 6+ (SW846 7196A)</v>
      </c>
      <c r="I61" s="33">
        <f>IF(COC!Y6="","", COC!Y6)</f>
        <v>42270</v>
      </c>
    </row>
    <row r="62" spans="1:9" x14ac:dyDescent="0.25">
      <c r="A62" t="str">
        <f>IF(COC!AD6="","", COC!AD6)</f>
        <v>TAP2015092301</v>
      </c>
      <c r="B62" t="str">
        <f>IF(COC!A20="","", COC!A20)</f>
        <v>HD-MW-49S-0/1-0</v>
      </c>
      <c r="C62" s="33">
        <f>IF(COC!E20="","", COC!E20)</f>
        <v>42270</v>
      </c>
      <c r="D62" s="36">
        <f>IF(COC!F20="","", COC!F20)</f>
        <v>0.40347222222222223</v>
      </c>
      <c r="E62" s="36" t="str">
        <f>IF(COC!G20="","", COC!G20)</f>
        <v>Groundwater</v>
      </c>
      <c r="F62" s="36" t="str">
        <f>IF(COC!H20="","", COC!H20)</f>
        <v>Water</v>
      </c>
      <c r="G62" t="str">
        <f>IF(COC!M20="","", COC!M20)</f>
        <v>X</v>
      </c>
      <c r="H62" t="str">
        <f>IF(COC!M8="","", COC!M8)</f>
        <v>1,4-Dioxane (SW846 8270D LL)</v>
      </c>
      <c r="I62" s="33">
        <f>IF(COC!Y6="","", COC!Y6)</f>
        <v>42270</v>
      </c>
    </row>
    <row r="63" spans="1:9" x14ac:dyDescent="0.25">
      <c r="A63" t="str">
        <f>IF(COC!AD6="","", COC!AD6)</f>
        <v>TAP2015092301</v>
      </c>
      <c r="B63" t="str">
        <f>IF(COC!A20="","", COC!A20)</f>
        <v>HD-MW-49S-0/1-0</v>
      </c>
      <c r="C63" s="33">
        <f>IF(COC!E20="","", COC!E20)</f>
        <v>42270</v>
      </c>
      <c r="D63" s="36">
        <f>IF(COC!F20="","", COC!F20)</f>
        <v>0.40347222222222223</v>
      </c>
      <c r="E63" s="36" t="str">
        <f>IF(COC!G20="","", COC!G20)</f>
        <v>Groundwater</v>
      </c>
      <c r="F63" s="36" t="str">
        <f>IF(COC!H20="","", COC!H20)</f>
        <v>Water</v>
      </c>
      <c r="G63" t="str">
        <f>IF(COC!N20="","", COC!N20)</f>
        <v/>
      </c>
      <c r="H63" t="str">
        <f>IF(COC!N8="","", COC!N8)</f>
        <v/>
      </c>
      <c r="I63" s="33">
        <f>IF(COC!Y6="","", COC!Y6)</f>
        <v>42270</v>
      </c>
    </row>
    <row r="64" spans="1:9" x14ac:dyDescent="0.25">
      <c r="A64" t="str">
        <f>IF(COC!AD6="","", COC!AD6)</f>
        <v>TAP2015092301</v>
      </c>
      <c r="B64" t="str">
        <f>IF(COC!A20="","", COC!A20)</f>
        <v>HD-MW-49S-0/1-0</v>
      </c>
      <c r="C64" s="33">
        <f>IF(COC!E20="","", COC!E20)</f>
        <v>42270</v>
      </c>
      <c r="D64" s="36">
        <f>IF(COC!F20="","", COC!F20)</f>
        <v>0.40347222222222223</v>
      </c>
      <c r="E64" s="36" t="str">
        <f>IF(COC!G20="","", COC!G20)</f>
        <v>Groundwater</v>
      </c>
      <c r="F64" s="36" t="str">
        <f>IF(COC!H20="","", COC!H20)</f>
        <v>Water</v>
      </c>
      <c r="G64" t="str">
        <f>IF(COC!O20="","", COC!O20)</f>
        <v/>
      </c>
      <c r="H64" t="str">
        <f>IF(COC!O8="","", COC!O8)</f>
        <v/>
      </c>
      <c r="I64" s="33">
        <f>IF(COC!Y6="","", COC!Y6)</f>
        <v>42270</v>
      </c>
    </row>
    <row r="65" spans="1:9" x14ac:dyDescent="0.25">
      <c r="A65" t="str">
        <f>IF(COC!AD6="","", COC!AD6)</f>
        <v>TAP2015092301</v>
      </c>
      <c r="B65" t="str">
        <f>IF(COC!A20="","", COC!A20)</f>
        <v>HD-MW-49S-0/1-0</v>
      </c>
      <c r="C65" s="33">
        <f>IF(COC!E20="","", COC!E20)</f>
        <v>42270</v>
      </c>
      <c r="D65" s="36">
        <f>IF(COC!F20="","", COC!F20)</f>
        <v>0.40347222222222223</v>
      </c>
      <c r="E65" s="36" t="str">
        <f>IF(COC!G20="","", COC!G20)</f>
        <v>Groundwater</v>
      </c>
      <c r="F65" s="36" t="str">
        <f>IF(COC!H20="","", COC!H20)</f>
        <v>Water</v>
      </c>
      <c r="G65" t="str">
        <f>IF(COC!P20="","", COC!P20)</f>
        <v/>
      </c>
      <c r="H65" t="str">
        <f>IF(COC!P8="","", COC!P8)</f>
        <v/>
      </c>
      <c r="I65" s="33">
        <f>IF(COC!Y6="","", COC!Y6)</f>
        <v>42270</v>
      </c>
    </row>
    <row r="66" spans="1:9" x14ac:dyDescent="0.25">
      <c r="A66" t="str">
        <f>IF(COC!AD6="","", COC!AD6)</f>
        <v>TAP2015092301</v>
      </c>
      <c r="B66" t="str">
        <f>IF(COC!A20="","", COC!A20)</f>
        <v>HD-MW-49S-0/1-0</v>
      </c>
      <c r="C66" s="33">
        <f>IF(COC!E20="","", COC!E20)</f>
        <v>42270</v>
      </c>
      <c r="D66" s="36">
        <f>IF(COC!F20="","", COC!F20)</f>
        <v>0.40347222222222223</v>
      </c>
      <c r="E66" s="36" t="str">
        <f>IF(COC!G20="","", COC!G20)</f>
        <v>Groundwater</v>
      </c>
      <c r="F66" s="36" t="str">
        <f>IF(COC!H20="","", COC!H20)</f>
        <v>Water</v>
      </c>
      <c r="G66" t="str">
        <f>IF(COC!Q20="","", COC!Q20)</f>
        <v/>
      </c>
      <c r="H66" t="str">
        <f>IF(COC!Q8="","", COC!Q8)</f>
        <v/>
      </c>
      <c r="I66" s="33">
        <f>IF(COC!Y6="","", COC!Y6)</f>
        <v>42270</v>
      </c>
    </row>
    <row r="67" spans="1:9" x14ac:dyDescent="0.25">
      <c r="A67" t="str">
        <f>IF(COC!AD6="","", COC!AD6)</f>
        <v>TAP2015092301</v>
      </c>
      <c r="B67" t="str">
        <f>IF(COC!A20="","", COC!A20)</f>
        <v>HD-MW-49S-0/1-0</v>
      </c>
      <c r="C67" s="33">
        <f>IF(COC!E20="","", COC!E20)</f>
        <v>42270</v>
      </c>
      <c r="D67" s="36">
        <f>IF(COC!F20="","", COC!F20)</f>
        <v>0.40347222222222223</v>
      </c>
      <c r="E67" s="36" t="str">
        <f>IF(COC!G20="","", COC!G20)</f>
        <v>Groundwater</v>
      </c>
      <c r="F67" s="36" t="str">
        <f>IF(COC!H20="","", COC!H20)</f>
        <v>Water</v>
      </c>
      <c r="G67" t="str">
        <f>IF(COC!R20="","", COC!R20)</f>
        <v/>
      </c>
      <c r="H67" t="str">
        <f>IF(COC!R8="","", COC!R8)</f>
        <v/>
      </c>
      <c r="I67" s="33">
        <f>IF(COC!Y6="","", COC!Y6)</f>
        <v>42270</v>
      </c>
    </row>
    <row r="68" spans="1:9" x14ac:dyDescent="0.25">
      <c r="A68" t="str">
        <f>IF(COC!AD6="","", COC!AD6)</f>
        <v>TAP2015092301</v>
      </c>
      <c r="B68" t="str">
        <f>IF(COC!A20="","", COC!A20)</f>
        <v>HD-MW-49S-0/1-0</v>
      </c>
      <c r="C68" s="33">
        <f>IF(COC!E20="","", COC!E20)</f>
        <v>42270</v>
      </c>
      <c r="D68" s="36">
        <f>IF(COC!F20="","", COC!F20)</f>
        <v>0.40347222222222223</v>
      </c>
      <c r="E68" s="36" t="str">
        <f>IF(COC!G20="","", COC!G20)</f>
        <v>Groundwater</v>
      </c>
      <c r="F68" s="36" t="str">
        <f>IF(COC!H20="","", COC!H20)</f>
        <v>Water</v>
      </c>
      <c r="G68" t="str">
        <f>IF(COC!S20="","", COC!S20)</f>
        <v/>
      </c>
      <c r="H68" t="str">
        <f>IF(COC!S8="","", COC!S8)</f>
        <v/>
      </c>
      <c r="I68" s="33">
        <f>IF(COC!Y6="","", COC!Y6)</f>
        <v>42270</v>
      </c>
    </row>
    <row r="69" spans="1:9" x14ac:dyDescent="0.25">
      <c r="A69" t="str">
        <f>IF(COC!AD6="","", COC!AD6)</f>
        <v>TAP2015092301</v>
      </c>
      <c r="B69" t="str">
        <f>IF(COC!A20="","", COC!A20)</f>
        <v>HD-MW-49S-0/1-0</v>
      </c>
      <c r="C69" s="33">
        <f>IF(COC!E20="","", COC!E20)</f>
        <v>42270</v>
      </c>
      <c r="D69" s="36">
        <f>IF(COC!F20="","", COC!F20)</f>
        <v>0.40347222222222223</v>
      </c>
      <c r="E69" s="36" t="str">
        <f>IF(COC!G20="","", COC!G20)</f>
        <v>Groundwater</v>
      </c>
      <c r="F69" s="36" t="str">
        <f>IF(COC!H20="","", COC!H20)</f>
        <v>Water</v>
      </c>
      <c r="G69" t="str">
        <f>IF(COC!T20="","", COC!T20)</f>
        <v/>
      </c>
      <c r="H69" t="str">
        <f>IF(COC!T8="","", COC!T8)</f>
        <v/>
      </c>
      <c r="I69" s="33">
        <f>IF(COC!Y6="","", COC!Y6)</f>
        <v>42270</v>
      </c>
    </row>
    <row r="70" spans="1:9" x14ac:dyDescent="0.25">
      <c r="A70" t="str">
        <f>IF(COC!AD6="","", COC!AD6)</f>
        <v>TAP2015092301</v>
      </c>
      <c r="B70" t="str">
        <f>IF(COC!A20="","", COC!A20)</f>
        <v>HD-MW-49S-0/1-0</v>
      </c>
      <c r="C70" s="33">
        <f>IF(COC!E20="","", COC!E20)</f>
        <v>42270</v>
      </c>
      <c r="D70" s="36">
        <f>IF(COC!F20="","", COC!F20)</f>
        <v>0.40347222222222223</v>
      </c>
      <c r="E70" s="36" t="str">
        <f>IF(COC!G20="","", COC!G20)</f>
        <v>Groundwater</v>
      </c>
      <c r="F70" s="36" t="str">
        <f>IF(COC!H20="","", COC!H20)</f>
        <v>Water</v>
      </c>
      <c r="G70" t="str">
        <f>IF(COC!U20="","", COC!U20)</f>
        <v/>
      </c>
      <c r="H70" t="str">
        <f>IF(COC!U8="","", COC!U8)</f>
        <v/>
      </c>
      <c r="I70" s="33">
        <f>IF(COC!Y6="","", COC!Y6)</f>
        <v>42270</v>
      </c>
    </row>
    <row r="71" spans="1:9" x14ac:dyDescent="0.25">
      <c r="A71" t="str">
        <f>IF(COC!AD6="","", COC!AD6)</f>
        <v>TAP2015092301</v>
      </c>
      <c r="B71" t="str">
        <f>IF(COC!A20="","", COC!A20)</f>
        <v>HD-MW-49S-0/1-0</v>
      </c>
      <c r="C71" s="33">
        <f>IF(COC!E20="","", COC!E20)</f>
        <v>42270</v>
      </c>
      <c r="D71" s="36">
        <f>IF(COC!F20="","", COC!F20)</f>
        <v>0.40347222222222223</v>
      </c>
      <c r="E71" s="36" t="str">
        <f>IF(COC!G20="","", COC!G20)</f>
        <v>Groundwater</v>
      </c>
      <c r="F71" s="36" t="str">
        <f>IF(COC!H20="","", COC!H20)</f>
        <v>Water</v>
      </c>
      <c r="G71" t="str">
        <f>IF(COC!V20="","", COC!V20)</f>
        <v/>
      </c>
      <c r="H71" t="str">
        <f>IF(COC!V8="","", COC!V8)</f>
        <v/>
      </c>
      <c r="I71" s="33">
        <f>IF(COC!Y6="","", COC!Y6)</f>
        <v>42270</v>
      </c>
    </row>
    <row r="72" spans="1:9" x14ac:dyDescent="0.25">
      <c r="A72" t="str">
        <f>IF(COC!AD6="","", COC!AD6)</f>
        <v>TAP2015092301</v>
      </c>
      <c r="B72" t="str">
        <f>IF(COC!A20="","", COC!A20)</f>
        <v>HD-MW-49S-0/1-0</v>
      </c>
      <c r="C72" s="33">
        <f>IF(COC!E20="","", COC!E20)</f>
        <v>42270</v>
      </c>
      <c r="D72" s="36">
        <f>IF(COC!F20="","", COC!F20)</f>
        <v>0.40347222222222223</v>
      </c>
      <c r="E72" s="36" t="str">
        <f>IF(COC!G20="","", COC!G20)</f>
        <v>Groundwater</v>
      </c>
      <c r="F72" s="36" t="str">
        <f>IF(COC!H20="","", COC!H20)</f>
        <v>Water</v>
      </c>
      <c r="G72" t="str">
        <f>IF(COC!W20="","", COC!W20)</f>
        <v/>
      </c>
      <c r="H72" t="str">
        <f>IF(COC!W8="","", COC!W8)</f>
        <v/>
      </c>
      <c r="I72" s="33">
        <f>IF(COC!Y6="","", COC!Y6)</f>
        <v>42270</v>
      </c>
    </row>
    <row r="73" spans="1:9" x14ac:dyDescent="0.25">
      <c r="A73" t="str">
        <f>IF(COC!AD6="","", COC!AD6)</f>
        <v>TAP2015092301</v>
      </c>
      <c r="B73" t="str">
        <f>IF(COC!A20="","", COC!A20)</f>
        <v>HD-MW-49S-0/1-0</v>
      </c>
      <c r="C73" s="33">
        <f>IF(COC!E20="","", COC!E20)</f>
        <v>42270</v>
      </c>
      <c r="D73" s="36">
        <f>IF(COC!F20="","", COC!F20)</f>
        <v>0.40347222222222223</v>
      </c>
      <c r="E73" s="36" t="str">
        <f>IF(COC!G20="","", COC!G20)</f>
        <v>Groundwater</v>
      </c>
      <c r="F73" s="36" t="str">
        <f>IF(COC!H20="","", COC!H20)</f>
        <v>Water</v>
      </c>
      <c r="G73" t="str">
        <f>IF(COC!X20="","", COC!X20)</f>
        <v/>
      </c>
      <c r="H73" t="str">
        <f>IF(COC!X8="","", COC!X8)</f>
        <v/>
      </c>
      <c r="I73" s="33">
        <f>IF(COC!Y6="","", COC!Y6)</f>
        <v>42270</v>
      </c>
    </row>
    <row r="74" spans="1:9" x14ac:dyDescent="0.25">
      <c r="A74" t="str">
        <f>IF(COC!AD6="","", COC!AD6)</f>
        <v>TAP2015092301</v>
      </c>
      <c r="B74" t="str">
        <f>IF(COC!A20="","", COC!A20)</f>
        <v>HD-MW-49S-0/1-0</v>
      </c>
      <c r="C74" s="33">
        <f>IF(COC!E20="","", COC!E20)</f>
        <v>42270</v>
      </c>
      <c r="D74" s="36">
        <f>IF(COC!F20="","", COC!F20)</f>
        <v>0.40347222222222223</v>
      </c>
      <c r="E74" s="36" t="str">
        <f>IF(COC!G20="","", COC!G20)</f>
        <v>Groundwater</v>
      </c>
      <c r="F74" s="36" t="str">
        <f>IF(COC!H20="","", COC!H20)</f>
        <v>Water</v>
      </c>
      <c r="G74" t="str">
        <f>IF(COC!Y20="","", COC!Y20)</f>
        <v/>
      </c>
      <c r="H74" t="str">
        <f>IF(COC!Y8="","", COC!Y8)</f>
        <v/>
      </c>
      <c r="I74" s="33">
        <f>IF(COC!Y6="","", COC!Y6)</f>
        <v>42270</v>
      </c>
    </row>
    <row r="75" spans="1:9" x14ac:dyDescent="0.25">
      <c r="A75" t="str">
        <f>IF(COC!AD6="","", COC!AD6)</f>
        <v>TAP2015092301</v>
      </c>
      <c r="B75" t="str">
        <f>IF(COC!A20="","", COC!A20)</f>
        <v>HD-MW-49S-0/1-0</v>
      </c>
      <c r="C75" s="33">
        <f>IF(COC!E20="","", COC!E20)</f>
        <v>42270</v>
      </c>
      <c r="D75" s="36">
        <f>IF(COC!F20="","", COC!F20)</f>
        <v>0.40347222222222223</v>
      </c>
      <c r="E75" s="36" t="str">
        <f>IF(COC!G20="","", COC!G20)</f>
        <v>Groundwater</v>
      </c>
      <c r="F75" s="36" t="str">
        <f>IF(COC!H20="","", COC!H20)</f>
        <v>Water</v>
      </c>
      <c r="G75" t="str">
        <f>IF(COC!Z20="","", COC!Z20)</f>
        <v/>
      </c>
      <c r="H75" t="str">
        <f>IF(COC!Z8="","", COC!Z8)</f>
        <v/>
      </c>
      <c r="I75" s="33">
        <f>IF(COC!Y6="","", COC!Y6)</f>
        <v>42270</v>
      </c>
    </row>
    <row r="76" spans="1:9" x14ac:dyDescent="0.25">
      <c r="A76" t="str">
        <f>IF(COC!AD6="","", COC!AD6)</f>
        <v>TAP2015092301</v>
      </c>
      <c r="B76" t="str">
        <f>IF(COC!A20="","", COC!A20)</f>
        <v>HD-MW-49S-0/1-0</v>
      </c>
      <c r="C76" s="33">
        <f>IF(COC!E20="","", COC!E20)</f>
        <v>42270</v>
      </c>
      <c r="D76" s="36">
        <f>IF(COC!F20="","", COC!F20)</f>
        <v>0.40347222222222223</v>
      </c>
      <c r="E76" s="36" t="str">
        <f>IF(COC!G20="","", COC!G20)</f>
        <v>Groundwater</v>
      </c>
      <c r="F76" s="36" t="str">
        <f>IF(COC!H20="","", COC!H20)</f>
        <v>Water</v>
      </c>
      <c r="G76" t="str">
        <f>IF(COC!AA20="","", COC!AA20)</f>
        <v/>
      </c>
      <c r="H76" t="str">
        <f>IF(COC!AA8="","", COC!AA8)</f>
        <v/>
      </c>
      <c r="I76" s="33">
        <f>IF(COC!Y6="","", COC!Y6)</f>
        <v>42270</v>
      </c>
    </row>
    <row r="77" spans="1:9" x14ac:dyDescent="0.25">
      <c r="A77" t="str">
        <f>IF(COC!AD6="","", COC!AD6)</f>
        <v>TAP2015092301</v>
      </c>
      <c r="B77" t="str">
        <f>IF(COC!A20="","", COC!A20)</f>
        <v>HD-MW-49S-0/1-0</v>
      </c>
      <c r="C77" s="33">
        <f>IF(COC!E20="","", COC!E20)</f>
        <v>42270</v>
      </c>
      <c r="D77" s="36">
        <f>IF(COC!F20="","", COC!F20)</f>
        <v>0.40347222222222223</v>
      </c>
      <c r="E77" s="36" t="str">
        <f>IF(COC!G20="","", COC!G20)</f>
        <v>Groundwater</v>
      </c>
      <c r="F77" s="36" t="str">
        <f>IF(COC!H20="","", COC!H20)</f>
        <v>Water</v>
      </c>
      <c r="G77" s="32" t="str">
        <f>IF(COC!AB20="","", COC!AB20)</f>
        <v/>
      </c>
      <c r="H77" s="32" t="str">
        <f>IF(COC!AB8="","", COC!AB8)</f>
        <v/>
      </c>
      <c r="I77" s="33">
        <f>IF(COC!Y6="","", COC!Y6)</f>
        <v>42270</v>
      </c>
    </row>
    <row r="78" spans="1:9" s="31" customFormat="1" x14ac:dyDescent="0.25">
      <c r="A78" s="31" t="str">
        <f>IF(COC!AD6="","", COC!AD6)</f>
        <v>TAP2015092301</v>
      </c>
      <c r="B78" s="31" t="e">
        <f>IF(COC!#REF!="","", COC!#REF!)</f>
        <v>#REF!</v>
      </c>
      <c r="C78" s="35" t="e">
        <f>IF(COC!#REF!="","", COC!#REF!)</f>
        <v>#REF!</v>
      </c>
      <c r="D78" s="38" t="e">
        <f>IF(COC!#REF!="","", COC!#REF!)</f>
        <v>#REF!</v>
      </c>
      <c r="E78" s="38" t="e">
        <f>IF(COC!#REF!="","", COC!#REF!)</f>
        <v>#REF!</v>
      </c>
      <c r="F78" s="38" t="e">
        <f>IF(COC!#REF!="","", COC!#REF!)</f>
        <v>#REF!</v>
      </c>
      <c r="G78" s="31" t="e">
        <f>IF(COC!#REF!="","", COC!#REF!)</f>
        <v>#REF!</v>
      </c>
      <c r="H78" s="31" t="str">
        <f>IF(COC!J8="","", COC!J8)</f>
        <v>VOCs (8260C)</v>
      </c>
      <c r="I78" s="35">
        <f>IF(COC!Y6="","", COC!Y6)</f>
        <v>42270</v>
      </c>
    </row>
    <row r="79" spans="1:9" x14ac:dyDescent="0.25">
      <c r="A79" t="str">
        <f>IF(COC!AD6="","", COC!AD6)</f>
        <v>TAP2015092301</v>
      </c>
      <c r="B79" t="e">
        <f>IF(COC!#REF!="","", COC!#REF!)</f>
        <v>#REF!</v>
      </c>
      <c r="C79" s="33" t="e">
        <f>IF(COC!#REF!="","", COC!#REF!)</f>
        <v>#REF!</v>
      </c>
      <c r="D79" s="36" t="e">
        <f>IF(COC!#REF!="","", COC!#REF!)</f>
        <v>#REF!</v>
      </c>
      <c r="E79" s="36" t="e">
        <f>IF(COC!#REF!="","", COC!#REF!)</f>
        <v>#REF!</v>
      </c>
      <c r="F79" s="36" t="e">
        <f>IF(COC!#REF!="","", COC!#REF!)</f>
        <v>#REF!</v>
      </c>
      <c r="G79" t="e">
        <f>IF(COC!#REF!="","", COC!#REF!)</f>
        <v>#REF!</v>
      </c>
      <c r="H79" t="str">
        <f>IF(COC!K8="","", COC!K8)</f>
        <v>Total CR 6+  (SW846 7196A)</v>
      </c>
      <c r="I79" s="33">
        <f>IF(COC!Y6="","", COC!Y6)</f>
        <v>42270</v>
      </c>
    </row>
    <row r="80" spans="1:9" x14ac:dyDescent="0.25">
      <c r="A80" t="str">
        <f>IF(COC!AD6="","", COC!AD6)</f>
        <v>TAP2015092301</v>
      </c>
      <c r="B80" t="e">
        <f>IF(COC!#REF!="","", COC!#REF!)</f>
        <v>#REF!</v>
      </c>
      <c r="C80" s="33" t="e">
        <f>IF(COC!#REF!="","", COC!#REF!)</f>
        <v>#REF!</v>
      </c>
      <c r="D80" s="36" t="e">
        <f>IF(COC!#REF!="","", COC!#REF!)</f>
        <v>#REF!</v>
      </c>
      <c r="E80" s="36" t="e">
        <f>IF(COC!#REF!="","", COC!#REF!)</f>
        <v>#REF!</v>
      </c>
      <c r="F80" s="36" t="e">
        <f>IF(COC!#REF!="","", COC!#REF!)</f>
        <v>#REF!</v>
      </c>
      <c r="G80" t="e">
        <f>IF(COC!#REF!="","", COC!#REF!)</f>
        <v>#REF!</v>
      </c>
      <c r="H80" t="str">
        <f>IF(COC!L8="","", COC!L8)</f>
        <v>Dissolved Cr 6+ (SW846 7196A)</v>
      </c>
      <c r="I80" s="33">
        <f>IF(COC!Y6="","", COC!Y6)</f>
        <v>42270</v>
      </c>
    </row>
    <row r="81" spans="1:9" x14ac:dyDescent="0.25">
      <c r="A81" t="str">
        <f>IF(COC!AD6="","", COC!AD6)</f>
        <v>TAP2015092301</v>
      </c>
      <c r="B81" t="e">
        <f>IF(COC!#REF!="","", COC!#REF!)</f>
        <v>#REF!</v>
      </c>
      <c r="C81" s="33" t="e">
        <f>IF(COC!#REF!="","", COC!#REF!)</f>
        <v>#REF!</v>
      </c>
      <c r="D81" s="36" t="e">
        <f>IF(COC!#REF!="","", COC!#REF!)</f>
        <v>#REF!</v>
      </c>
      <c r="E81" s="36" t="e">
        <f>IF(COC!#REF!="","", COC!#REF!)</f>
        <v>#REF!</v>
      </c>
      <c r="F81" s="36" t="e">
        <f>IF(COC!#REF!="","", COC!#REF!)</f>
        <v>#REF!</v>
      </c>
      <c r="G81" t="e">
        <f>IF(COC!#REF!="","", COC!#REF!)</f>
        <v>#REF!</v>
      </c>
      <c r="H81" t="str">
        <f>IF(COC!M8="","", COC!M8)</f>
        <v>1,4-Dioxane (SW846 8270D LL)</v>
      </c>
      <c r="I81" s="33">
        <f>IF(COC!Y6="","", COC!Y6)</f>
        <v>42270</v>
      </c>
    </row>
    <row r="82" spans="1:9" x14ac:dyDescent="0.25">
      <c r="A82" t="str">
        <f>IF(COC!AD6="","", COC!AD6)</f>
        <v>TAP2015092301</v>
      </c>
      <c r="B82" t="e">
        <f>IF(COC!#REF!="","", COC!#REF!)</f>
        <v>#REF!</v>
      </c>
      <c r="C82" s="33" t="e">
        <f>IF(COC!#REF!="","", COC!#REF!)</f>
        <v>#REF!</v>
      </c>
      <c r="D82" s="36" t="e">
        <f>IF(COC!#REF!="","", COC!#REF!)</f>
        <v>#REF!</v>
      </c>
      <c r="E82" s="36" t="e">
        <f>IF(COC!#REF!="","", COC!#REF!)</f>
        <v>#REF!</v>
      </c>
      <c r="F82" s="36" t="e">
        <f>IF(COC!#REF!="","", COC!#REF!)</f>
        <v>#REF!</v>
      </c>
      <c r="G82" t="e">
        <f>IF(COC!#REF!="","", COC!#REF!)</f>
        <v>#REF!</v>
      </c>
      <c r="H82" t="str">
        <f>IF(COC!N8="","", COC!N8)</f>
        <v/>
      </c>
      <c r="I82" s="33">
        <f>IF(COC!Y6="","", COC!Y6)</f>
        <v>42270</v>
      </c>
    </row>
    <row r="83" spans="1:9" x14ac:dyDescent="0.25">
      <c r="A83" t="str">
        <f>IF(COC!AD6="","", COC!AD6)</f>
        <v>TAP2015092301</v>
      </c>
      <c r="B83" t="e">
        <f>IF(COC!#REF!="","", COC!#REF!)</f>
        <v>#REF!</v>
      </c>
      <c r="C83" s="33" t="e">
        <f>IF(COC!#REF!="","", COC!#REF!)</f>
        <v>#REF!</v>
      </c>
      <c r="D83" s="36" t="e">
        <f>IF(COC!#REF!="","", COC!#REF!)</f>
        <v>#REF!</v>
      </c>
      <c r="E83" s="36" t="e">
        <f>IF(COC!#REF!="","", COC!#REF!)</f>
        <v>#REF!</v>
      </c>
      <c r="F83" s="36" t="e">
        <f>IF(COC!#REF!="","", COC!#REF!)</f>
        <v>#REF!</v>
      </c>
      <c r="G83" t="e">
        <f>IF(COC!#REF!="","", COC!#REF!)</f>
        <v>#REF!</v>
      </c>
      <c r="H83" t="str">
        <f>IF(COC!O8="","", COC!O8)</f>
        <v/>
      </c>
      <c r="I83" s="33">
        <f>IF(COC!Y6="","", COC!Y6)</f>
        <v>42270</v>
      </c>
    </row>
    <row r="84" spans="1:9" x14ac:dyDescent="0.25">
      <c r="A84" t="str">
        <f>IF(COC!AD6="","", COC!AD6)</f>
        <v>TAP2015092301</v>
      </c>
      <c r="B84" t="e">
        <f>IF(COC!#REF!="","", COC!#REF!)</f>
        <v>#REF!</v>
      </c>
      <c r="C84" s="33" t="e">
        <f>IF(COC!#REF!="","", COC!#REF!)</f>
        <v>#REF!</v>
      </c>
      <c r="D84" s="36" t="e">
        <f>IF(COC!#REF!="","", COC!#REF!)</f>
        <v>#REF!</v>
      </c>
      <c r="E84" s="36" t="e">
        <f>IF(COC!#REF!="","", COC!#REF!)</f>
        <v>#REF!</v>
      </c>
      <c r="F84" s="36" t="e">
        <f>IF(COC!#REF!="","", COC!#REF!)</f>
        <v>#REF!</v>
      </c>
      <c r="G84" t="e">
        <f>IF(COC!#REF!="","", COC!#REF!)</f>
        <v>#REF!</v>
      </c>
      <c r="H84" t="str">
        <f>IF(COC!P8="","", COC!P8)</f>
        <v/>
      </c>
      <c r="I84" s="33">
        <f>IF(COC!Y6="","", COC!Y6)</f>
        <v>42270</v>
      </c>
    </row>
    <row r="85" spans="1:9" x14ac:dyDescent="0.25">
      <c r="A85" t="str">
        <f>IF(COC!AD6="","", COC!AD6)</f>
        <v>TAP2015092301</v>
      </c>
      <c r="B85" t="e">
        <f>IF(COC!#REF!="","", COC!#REF!)</f>
        <v>#REF!</v>
      </c>
      <c r="C85" s="33" t="e">
        <f>IF(COC!#REF!="","", COC!#REF!)</f>
        <v>#REF!</v>
      </c>
      <c r="D85" s="36" t="e">
        <f>IF(COC!#REF!="","", COC!#REF!)</f>
        <v>#REF!</v>
      </c>
      <c r="E85" s="36" t="e">
        <f>IF(COC!#REF!="","", COC!#REF!)</f>
        <v>#REF!</v>
      </c>
      <c r="F85" s="36" t="e">
        <f>IF(COC!#REF!="","", COC!#REF!)</f>
        <v>#REF!</v>
      </c>
      <c r="G85" t="e">
        <f>IF(COC!#REF!="","", COC!#REF!)</f>
        <v>#REF!</v>
      </c>
      <c r="H85" t="str">
        <f>IF(COC!Q8="","", COC!Q8)</f>
        <v/>
      </c>
      <c r="I85" s="33">
        <f>IF(COC!Y6="","", COC!Y6)</f>
        <v>42270</v>
      </c>
    </row>
    <row r="86" spans="1:9" x14ac:dyDescent="0.25">
      <c r="A86" t="str">
        <f>IF(COC!AD6="","", COC!AD6)</f>
        <v>TAP2015092301</v>
      </c>
      <c r="B86" t="e">
        <f>IF(COC!#REF!="","", COC!#REF!)</f>
        <v>#REF!</v>
      </c>
      <c r="C86" s="33" t="e">
        <f>IF(COC!#REF!="","", COC!#REF!)</f>
        <v>#REF!</v>
      </c>
      <c r="D86" s="36" t="e">
        <f>IF(COC!#REF!="","", COC!#REF!)</f>
        <v>#REF!</v>
      </c>
      <c r="E86" s="36" t="e">
        <f>IF(COC!#REF!="","", COC!#REF!)</f>
        <v>#REF!</v>
      </c>
      <c r="F86" s="36" t="e">
        <f>IF(COC!#REF!="","", COC!#REF!)</f>
        <v>#REF!</v>
      </c>
      <c r="G86" t="e">
        <f>IF(COC!#REF!="","", COC!#REF!)</f>
        <v>#REF!</v>
      </c>
      <c r="H86" t="str">
        <f>IF(COC!R8="","", COC!R8)</f>
        <v/>
      </c>
      <c r="I86" s="33">
        <f>IF(COC!Y6="","", COC!Y6)</f>
        <v>42270</v>
      </c>
    </row>
    <row r="87" spans="1:9" x14ac:dyDescent="0.25">
      <c r="A87" t="str">
        <f>IF(COC!AD6="","", COC!AD6)</f>
        <v>TAP2015092301</v>
      </c>
      <c r="B87" t="e">
        <f>IF(COC!#REF!="","", COC!#REF!)</f>
        <v>#REF!</v>
      </c>
      <c r="C87" s="33" t="e">
        <f>IF(COC!#REF!="","", COC!#REF!)</f>
        <v>#REF!</v>
      </c>
      <c r="D87" s="36" t="e">
        <f>IF(COC!#REF!="","", COC!#REF!)</f>
        <v>#REF!</v>
      </c>
      <c r="E87" s="36" t="e">
        <f>IF(COC!#REF!="","", COC!#REF!)</f>
        <v>#REF!</v>
      </c>
      <c r="F87" s="36" t="e">
        <f>IF(COC!#REF!="","", COC!#REF!)</f>
        <v>#REF!</v>
      </c>
      <c r="G87" t="e">
        <f>IF(COC!#REF!="","", COC!#REF!)</f>
        <v>#REF!</v>
      </c>
      <c r="H87" t="str">
        <f>IF(COC!S8="","", COC!S8)</f>
        <v/>
      </c>
      <c r="I87" s="33">
        <f>IF(COC!Y6="","", COC!Y6)</f>
        <v>42270</v>
      </c>
    </row>
    <row r="88" spans="1:9" x14ac:dyDescent="0.25">
      <c r="A88" t="str">
        <f>IF(COC!AD6="","", COC!AD6)</f>
        <v>TAP2015092301</v>
      </c>
      <c r="B88" t="e">
        <f>IF(COC!#REF!="","", COC!#REF!)</f>
        <v>#REF!</v>
      </c>
      <c r="C88" s="33" t="e">
        <f>IF(COC!#REF!="","", COC!#REF!)</f>
        <v>#REF!</v>
      </c>
      <c r="D88" s="36" t="e">
        <f>IF(COC!#REF!="","", COC!#REF!)</f>
        <v>#REF!</v>
      </c>
      <c r="E88" s="36" t="e">
        <f>IF(COC!#REF!="","", COC!#REF!)</f>
        <v>#REF!</v>
      </c>
      <c r="F88" s="36" t="e">
        <f>IF(COC!#REF!="","", COC!#REF!)</f>
        <v>#REF!</v>
      </c>
      <c r="G88" t="e">
        <f>IF(COC!#REF!="","", COC!#REF!)</f>
        <v>#REF!</v>
      </c>
      <c r="H88" t="str">
        <f>IF(COC!T8="","", COC!T8)</f>
        <v/>
      </c>
      <c r="I88" s="33">
        <f>IF(COC!Y6="","", COC!Y6)</f>
        <v>42270</v>
      </c>
    </row>
    <row r="89" spans="1:9" x14ac:dyDescent="0.25">
      <c r="A89" t="str">
        <f>IF(COC!AD6="","", COC!AD6)</f>
        <v>TAP2015092301</v>
      </c>
      <c r="B89" t="e">
        <f>IF(COC!#REF!="","", COC!#REF!)</f>
        <v>#REF!</v>
      </c>
      <c r="C89" s="33" t="e">
        <f>IF(COC!#REF!="","", COC!#REF!)</f>
        <v>#REF!</v>
      </c>
      <c r="D89" s="36" t="e">
        <f>IF(COC!#REF!="","", COC!#REF!)</f>
        <v>#REF!</v>
      </c>
      <c r="E89" s="36" t="e">
        <f>IF(COC!#REF!="","", COC!#REF!)</f>
        <v>#REF!</v>
      </c>
      <c r="F89" s="36" t="e">
        <f>IF(COC!#REF!="","", COC!#REF!)</f>
        <v>#REF!</v>
      </c>
      <c r="G89" t="e">
        <f>IF(COC!#REF!="","", COC!#REF!)</f>
        <v>#REF!</v>
      </c>
      <c r="H89" t="str">
        <f>IF(COC!U8="","", COC!U8)</f>
        <v/>
      </c>
      <c r="I89" s="33">
        <f>IF(COC!Y6="","", COC!Y6)</f>
        <v>42270</v>
      </c>
    </row>
    <row r="90" spans="1:9" x14ac:dyDescent="0.25">
      <c r="A90" t="str">
        <f>IF(COC!AD6="","", COC!AD6)</f>
        <v>TAP2015092301</v>
      </c>
      <c r="B90" t="e">
        <f>IF(COC!#REF!="","", COC!#REF!)</f>
        <v>#REF!</v>
      </c>
      <c r="C90" s="33" t="e">
        <f>IF(COC!#REF!="","", COC!#REF!)</f>
        <v>#REF!</v>
      </c>
      <c r="D90" s="36" t="e">
        <f>IF(COC!#REF!="","", COC!#REF!)</f>
        <v>#REF!</v>
      </c>
      <c r="E90" s="36" t="e">
        <f>IF(COC!#REF!="","", COC!#REF!)</f>
        <v>#REF!</v>
      </c>
      <c r="F90" s="36" t="e">
        <f>IF(COC!#REF!="","", COC!#REF!)</f>
        <v>#REF!</v>
      </c>
      <c r="G90" t="e">
        <f>IF(COC!#REF!="","", COC!#REF!)</f>
        <v>#REF!</v>
      </c>
      <c r="H90" t="str">
        <f>IF(COC!V8="","", COC!V8)</f>
        <v/>
      </c>
      <c r="I90" s="33">
        <f>IF(COC!Y6="","", COC!Y6)</f>
        <v>42270</v>
      </c>
    </row>
    <row r="91" spans="1:9" x14ac:dyDescent="0.25">
      <c r="A91" t="str">
        <f>IF(COC!AD6="","", COC!AD6)</f>
        <v>TAP2015092301</v>
      </c>
      <c r="B91" t="e">
        <f>IF(COC!#REF!="","", COC!#REF!)</f>
        <v>#REF!</v>
      </c>
      <c r="C91" s="33" t="e">
        <f>IF(COC!#REF!="","", COC!#REF!)</f>
        <v>#REF!</v>
      </c>
      <c r="D91" s="36" t="e">
        <f>IF(COC!#REF!="","", COC!#REF!)</f>
        <v>#REF!</v>
      </c>
      <c r="E91" s="36" t="e">
        <f>IF(COC!#REF!="","", COC!#REF!)</f>
        <v>#REF!</v>
      </c>
      <c r="F91" s="36" t="e">
        <f>IF(COC!#REF!="","", COC!#REF!)</f>
        <v>#REF!</v>
      </c>
      <c r="G91" t="e">
        <f>IF(COC!#REF!="","", COC!#REF!)</f>
        <v>#REF!</v>
      </c>
      <c r="H91" t="str">
        <f>IF(COC!W8="","", COC!W8)</f>
        <v/>
      </c>
      <c r="I91" s="33">
        <f>IF(COC!Y6="","", COC!Y6)</f>
        <v>42270</v>
      </c>
    </row>
    <row r="92" spans="1:9" x14ac:dyDescent="0.25">
      <c r="A92" t="str">
        <f>IF(COC!AD6="","", COC!AD6)</f>
        <v>TAP2015092301</v>
      </c>
      <c r="B92" t="e">
        <f>IF(COC!#REF!="","", COC!#REF!)</f>
        <v>#REF!</v>
      </c>
      <c r="C92" s="33" t="e">
        <f>IF(COC!#REF!="","", COC!#REF!)</f>
        <v>#REF!</v>
      </c>
      <c r="D92" s="36" t="e">
        <f>IF(COC!#REF!="","", COC!#REF!)</f>
        <v>#REF!</v>
      </c>
      <c r="E92" s="36" t="e">
        <f>IF(COC!#REF!="","", COC!#REF!)</f>
        <v>#REF!</v>
      </c>
      <c r="F92" s="36" t="e">
        <f>IF(COC!#REF!="","", COC!#REF!)</f>
        <v>#REF!</v>
      </c>
      <c r="G92" t="e">
        <f>IF(COC!#REF!="","", COC!#REF!)</f>
        <v>#REF!</v>
      </c>
      <c r="H92" t="str">
        <f>IF(COC!X8="","", COC!X8)</f>
        <v/>
      </c>
      <c r="I92" s="33">
        <f>IF(COC!Y6="","", COC!Y6)</f>
        <v>42270</v>
      </c>
    </row>
    <row r="93" spans="1:9" x14ac:dyDescent="0.25">
      <c r="A93" t="str">
        <f>IF(COC!AD6="","", COC!AD6)</f>
        <v>TAP2015092301</v>
      </c>
      <c r="B93" t="e">
        <f>IF(COC!#REF!="","", COC!#REF!)</f>
        <v>#REF!</v>
      </c>
      <c r="C93" s="33" t="e">
        <f>IF(COC!#REF!="","", COC!#REF!)</f>
        <v>#REF!</v>
      </c>
      <c r="D93" s="36" t="e">
        <f>IF(COC!#REF!="","", COC!#REF!)</f>
        <v>#REF!</v>
      </c>
      <c r="E93" s="36" t="e">
        <f>IF(COC!#REF!="","", COC!#REF!)</f>
        <v>#REF!</v>
      </c>
      <c r="F93" s="36" t="e">
        <f>IF(COC!#REF!="","", COC!#REF!)</f>
        <v>#REF!</v>
      </c>
      <c r="G93" t="e">
        <f>IF(COC!#REF!="","", COC!#REF!)</f>
        <v>#REF!</v>
      </c>
      <c r="H93" t="str">
        <f>IF(COC!Y8="","", COC!Y8)</f>
        <v/>
      </c>
      <c r="I93" s="33">
        <f>IF(COC!Y6="","", COC!Y6)</f>
        <v>42270</v>
      </c>
    </row>
    <row r="94" spans="1:9" x14ac:dyDescent="0.25">
      <c r="A94" t="str">
        <f>IF(COC!AD6="","", COC!AD6)</f>
        <v>TAP2015092301</v>
      </c>
      <c r="B94" t="e">
        <f>IF(COC!#REF!="","", COC!#REF!)</f>
        <v>#REF!</v>
      </c>
      <c r="C94" s="33" t="e">
        <f>IF(COC!#REF!="","", COC!#REF!)</f>
        <v>#REF!</v>
      </c>
      <c r="D94" s="36" t="e">
        <f>IF(COC!#REF!="","", COC!#REF!)</f>
        <v>#REF!</v>
      </c>
      <c r="E94" s="36" t="e">
        <f>IF(COC!#REF!="","", COC!#REF!)</f>
        <v>#REF!</v>
      </c>
      <c r="F94" s="36" t="e">
        <f>IF(COC!#REF!="","", COC!#REF!)</f>
        <v>#REF!</v>
      </c>
      <c r="G94" t="e">
        <f>IF(COC!#REF!="","", COC!#REF!)</f>
        <v>#REF!</v>
      </c>
      <c r="H94" t="str">
        <f>IF(COC!Z8="","", COC!Z8)</f>
        <v/>
      </c>
      <c r="I94" s="33">
        <f>IF(COC!Y6="","", COC!Y6)</f>
        <v>42270</v>
      </c>
    </row>
    <row r="95" spans="1:9" x14ac:dyDescent="0.25">
      <c r="A95" t="str">
        <f>IF(COC!AD6="","", COC!AD6)</f>
        <v>TAP2015092301</v>
      </c>
      <c r="B95" t="e">
        <f>IF(COC!#REF!="","", COC!#REF!)</f>
        <v>#REF!</v>
      </c>
      <c r="C95" s="33" t="e">
        <f>IF(COC!#REF!="","", COC!#REF!)</f>
        <v>#REF!</v>
      </c>
      <c r="D95" s="36" t="e">
        <f>IF(COC!#REF!="","", COC!#REF!)</f>
        <v>#REF!</v>
      </c>
      <c r="E95" s="36" t="e">
        <f>IF(COC!#REF!="","", COC!#REF!)</f>
        <v>#REF!</v>
      </c>
      <c r="F95" s="36" t="e">
        <f>IF(COC!#REF!="","", COC!#REF!)</f>
        <v>#REF!</v>
      </c>
      <c r="G95" t="e">
        <f>IF(COC!#REF!="","", COC!#REF!)</f>
        <v>#REF!</v>
      </c>
      <c r="H95" t="str">
        <f>IF(COC!AA8="","", COC!AA8)</f>
        <v/>
      </c>
      <c r="I95" s="33">
        <f>IF(COC!Y6="","", COC!Y6)</f>
        <v>42270</v>
      </c>
    </row>
    <row r="96" spans="1:9" x14ac:dyDescent="0.25">
      <c r="A96" t="str">
        <f>IF(COC!AD6="","", COC!AD6)</f>
        <v>TAP2015092301</v>
      </c>
      <c r="B96" t="e">
        <f>IF(COC!#REF!="","", COC!#REF!)</f>
        <v>#REF!</v>
      </c>
      <c r="C96" s="33" t="e">
        <f>IF(COC!#REF!="","", COC!#REF!)</f>
        <v>#REF!</v>
      </c>
      <c r="D96" s="36" t="e">
        <f>IF(COC!#REF!="","", COC!#REF!)</f>
        <v>#REF!</v>
      </c>
      <c r="E96" s="36" t="e">
        <f>IF(COC!#REF!="","", COC!#REF!)</f>
        <v>#REF!</v>
      </c>
      <c r="F96" s="36" t="e">
        <f>IF(COC!#REF!="","", COC!#REF!)</f>
        <v>#REF!</v>
      </c>
      <c r="G96" s="32" t="e">
        <f>IF(COC!#REF!="","", COC!#REF!)</f>
        <v>#REF!</v>
      </c>
      <c r="H96" s="32" t="str">
        <f>IF(COC!AB8="","", COC!AB8)</f>
        <v/>
      </c>
      <c r="I96" s="33">
        <f>IF(COC!Y6="","", COC!Y6)</f>
        <v>42270</v>
      </c>
    </row>
    <row r="97" spans="1:9" s="31" customFormat="1" x14ac:dyDescent="0.25">
      <c r="A97" s="31" t="str">
        <f>IF(COC!AD6="","", COC!AD6)</f>
        <v>TAP2015092301</v>
      </c>
      <c r="B97" s="31" t="str">
        <f>IF(COC!A21="","", COC!A21)</f>
        <v>HD-MW-94-0/1-0</v>
      </c>
      <c r="C97" s="35">
        <f>IF(COC!E21="","", COC!E21)</f>
        <v>42270</v>
      </c>
      <c r="D97" s="38">
        <f>IF(COC!F21="","", COC!F21)</f>
        <v>0.51111111111111118</v>
      </c>
      <c r="E97" s="38" t="str">
        <f>IF(COC!G21="","", COC!G21)</f>
        <v>Groundwater</v>
      </c>
      <c r="F97" s="38" t="str">
        <f>IF(COC!H21="","", COC!H21)</f>
        <v>Water</v>
      </c>
      <c r="G97" s="31" t="str">
        <f>IF(COC!J21="","", COC!J21)</f>
        <v>X</v>
      </c>
      <c r="H97" s="31" t="str">
        <f>IF(COC!J8="","", COC!J8)</f>
        <v>VOCs (8260C)</v>
      </c>
      <c r="I97" s="35">
        <f>IF(COC!Y6="","", COC!Y6)</f>
        <v>42270</v>
      </c>
    </row>
    <row r="98" spans="1:9" x14ac:dyDescent="0.25">
      <c r="A98" t="str">
        <f>IF(COC!AD6="","", COC!AD6)</f>
        <v>TAP2015092301</v>
      </c>
      <c r="B98" t="str">
        <f>IF(COC!A21="","", COC!A21)</f>
        <v>HD-MW-94-0/1-0</v>
      </c>
      <c r="C98" s="33">
        <f>IF(COC!E21="","", COC!E21)</f>
        <v>42270</v>
      </c>
      <c r="D98" s="36">
        <f>IF(COC!F21="","", COC!F21)</f>
        <v>0.51111111111111118</v>
      </c>
      <c r="E98" s="36" t="str">
        <f>IF(COC!G21="","", COC!G21)</f>
        <v>Groundwater</v>
      </c>
      <c r="F98" s="36" t="str">
        <f>IF(COC!H21="","", COC!H21)</f>
        <v>Water</v>
      </c>
      <c r="G98" t="str">
        <f>IF(COC!K21="","", COC!K21)</f>
        <v/>
      </c>
      <c r="H98" t="str">
        <f>IF(COC!K8="","", COC!K8)</f>
        <v>Total CR 6+  (SW846 7196A)</v>
      </c>
      <c r="I98" s="33">
        <f>IF(COC!Y6="","", COC!Y6)</f>
        <v>42270</v>
      </c>
    </row>
    <row r="99" spans="1:9" x14ac:dyDescent="0.25">
      <c r="A99" t="str">
        <f>IF(COC!AD6="","", COC!AD6)</f>
        <v>TAP2015092301</v>
      </c>
      <c r="B99" t="str">
        <f>IF(COC!A21="","", COC!A21)</f>
        <v>HD-MW-94-0/1-0</v>
      </c>
      <c r="C99" s="33">
        <f>IF(COC!E21="","", COC!E21)</f>
        <v>42270</v>
      </c>
      <c r="D99" s="36">
        <f>IF(COC!F21="","", COC!F21)</f>
        <v>0.51111111111111118</v>
      </c>
      <c r="E99" s="36" t="str">
        <f>IF(COC!G21="","", COC!G21)</f>
        <v>Groundwater</v>
      </c>
      <c r="F99" s="36" t="str">
        <f>IF(COC!H21="","", COC!H21)</f>
        <v>Water</v>
      </c>
      <c r="G99" t="str">
        <f>IF(COC!L21="","", COC!L21)</f>
        <v/>
      </c>
      <c r="H99" t="str">
        <f>IF(COC!L8="","", COC!L8)</f>
        <v>Dissolved Cr 6+ (SW846 7196A)</v>
      </c>
      <c r="I99" s="33">
        <f>IF(COC!Y6="","", COC!Y6)</f>
        <v>42270</v>
      </c>
    </row>
    <row r="100" spans="1:9" x14ac:dyDescent="0.25">
      <c r="A100" t="str">
        <f>IF(COC!AD6="","", COC!AD6)</f>
        <v>TAP2015092301</v>
      </c>
      <c r="B100" t="str">
        <f>IF(COC!A21="","", COC!A21)</f>
        <v>HD-MW-94-0/1-0</v>
      </c>
      <c r="C100" s="33">
        <f>IF(COC!E21="","", COC!E21)</f>
        <v>42270</v>
      </c>
      <c r="D100" s="36">
        <f>IF(COC!F21="","", COC!F21)</f>
        <v>0.51111111111111118</v>
      </c>
      <c r="E100" s="36" t="str">
        <f>IF(COC!G21="","", COC!G21)</f>
        <v>Groundwater</v>
      </c>
      <c r="F100" s="36" t="str">
        <f>IF(COC!H21="","", COC!H21)</f>
        <v>Water</v>
      </c>
      <c r="G100" t="str">
        <f>IF(COC!M21="","", COC!M21)</f>
        <v/>
      </c>
      <c r="H100" t="str">
        <f>IF(COC!M8="","", COC!M8)</f>
        <v>1,4-Dioxane (SW846 8270D LL)</v>
      </c>
      <c r="I100" s="33">
        <f>IF(COC!Y6="","", COC!Y6)</f>
        <v>42270</v>
      </c>
    </row>
    <row r="101" spans="1:9" x14ac:dyDescent="0.25">
      <c r="A101" t="str">
        <f>IF(COC!AD6="","", COC!AD6)</f>
        <v>TAP2015092301</v>
      </c>
      <c r="B101" t="str">
        <f>IF(COC!A21="","", COC!A21)</f>
        <v>HD-MW-94-0/1-0</v>
      </c>
      <c r="C101" s="33">
        <f>IF(COC!E21="","", COC!E21)</f>
        <v>42270</v>
      </c>
      <c r="D101" s="36">
        <f>IF(COC!F21="","", COC!F21)</f>
        <v>0.51111111111111118</v>
      </c>
      <c r="E101" s="36" t="str">
        <f>IF(COC!G21="","", COC!G21)</f>
        <v>Groundwater</v>
      </c>
      <c r="F101" s="36" t="str">
        <f>IF(COC!H21="","", COC!H21)</f>
        <v>Water</v>
      </c>
      <c r="G101" t="str">
        <f>IF(COC!N21="","", COC!N21)</f>
        <v/>
      </c>
      <c r="H101" t="str">
        <f>IF(COC!N8="","", COC!N8)</f>
        <v/>
      </c>
      <c r="I101" s="33">
        <f>IF(COC!Y6="","", COC!Y6)</f>
        <v>42270</v>
      </c>
    </row>
    <row r="102" spans="1:9" x14ac:dyDescent="0.25">
      <c r="A102" t="str">
        <f>IF(COC!AD6="","", COC!AD6)</f>
        <v>TAP2015092301</v>
      </c>
      <c r="B102" t="str">
        <f>IF(COC!A21="","", COC!A21)</f>
        <v>HD-MW-94-0/1-0</v>
      </c>
      <c r="C102" s="33">
        <f>IF(COC!E21="","", COC!E21)</f>
        <v>42270</v>
      </c>
      <c r="D102" s="36">
        <f>IF(COC!F21="","", COC!F21)</f>
        <v>0.51111111111111118</v>
      </c>
      <c r="E102" s="36" t="str">
        <f>IF(COC!G21="","", COC!G21)</f>
        <v>Groundwater</v>
      </c>
      <c r="F102" s="36" t="str">
        <f>IF(COC!H21="","", COC!H21)</f>
        <v>Water</v>
      </c>
      <c r="G102" t="str">
        <f>IF(COC!O21="","", COC!O21)</f>
        <v/>
      </c>
      <c r="H102" t="str">
        <f>IF(COC!O8="","", COC!O8)</f>
        <v/>
      </c>
      <c r="I102" s="33">
        <f>IF(COC!Y6="","", COC!Y6)</f>
        <v>42270</v>
      </c>
    </row>
    <row r="103" spans="1:9" x14ac:dyDescent="0.25">
      <c r="A103" t="str">
        <f>IF(COC!AD6="","", COC!AD6)</f>
        <v>TAP2015092301</v>
      </c>
      <c r="B103" t="str">
        <f>IF(COC!A21="","", COC!A21)</f>
        <v>HD-MW-94-0/1-0</v>
      </c>
      <c r="C103" s="33">
        <f>IF(COC!E21="","", COC!E21)</f>
        <v>42270</v>
      </c>
      <c r="D103" s="36">
        <f>IF(COC!F21="","", COC!F21)</f>
        <v>0.51111111111111118</v>
      </c>
      <c r="E103" s="36" t="str">
        <f>IF(COC!G21="","", COC!G21)</f>
        <v>Groundwater</v>
      </c>
      <c r="F103" s="36" t="str">
        <f>IF(COC!H21="","", COC!H21)</f>
        <v>Water</v>
      </c>
      <c r="G103" t="str">
        <f>IF(COC!P21="","", COC!P21)</f>
        <v/>
      </c>
      <c r="H103" t="str">
        <f>IF(COC!P8="","", COC!P8)</f>
        <v/>
      </c>
      <c r="I103" s="33">
        <f>IF(COC!Y6="","", COC!Y6)</f>
        <v>42270</v>
      </c>
    </row>
    <row r="104" spans="1:9" x14ac:dyDescent="0.25">
      <c r="A104" t="str">
        <f>IF(COC!AD6="","", COC!AD6)</f>
        <v>TAP2015092301</v>
      </c>
      <c r="B104" t="str">
        <f>IF(COC!A21="","", COC!A21)</f>
        <v>HD-MW-94-0/1-0</v>
      </c>
      <c r="C104" s="33">
        <f>IF(COC!E21="","", COC!E21)</f>
        <v>42270</v>
      </c>
      <c r="D104" s="36">
        <f>IF(COC!F21="","", COC!F21)</f>
        <v>0.51111111111111118</v>
      </c>
      <c r="E104" s="36" t="str">
        <f>IF(COC!G21="","", COC!G21)</f>
        <v>Groundwater</v>
      </c>
      <c r="F104" s="36" t="str">
        <f>IF(COC!H21="","", COC!H21)</f>
        <v>Water</v>
      </c>
      <c r="G104" t="str">
        <f>IF(COC!Q21="","", COC!Q21)</f>
        <v/>
      </c>
      <c r="H104" t="str">
        <f>IF(COC!Q8="","", COC!Q8)</f>
        <v/>
      </c>
      <c r="I104" s="33">
        <f>IF(COC!Y6="","", COC!Y6)</f>
        <v>42270</v>
      </c>
    </row>
    <row r="105" spans="1:9" x14ac:dyDescent="0.25">
      <c r="A105" t="str">
        <f>IF(COC!AD6="","", COC!AD6)</f>
        <v>TAP2015092301</v>
      </c>
      <c r="B105" t="str">
        <f>IF(COC!A21="","", COC!A21)</f>
        <v>HD-MW-94-0/1-0</v>
      </c>
      <c r="C105" s="33">
        <f>IF(COC!E21="","", COC!E21)</f>
        <v>42270</v>
      </c>
      <c r="D105" s="36">
        <f>IF(COC!F21="","", COC!F21)</f>
        <v>0.51111111111111118</v>
      </c>
      <c r="E105" s="36" t="str">
        <f>IF(COC!G21="","", COC!G21)</f>
        <v>Groundwater</v>
      </c>
      <c r="F105" s="36" t="str">
        <f>IF(COC!H21="","", COC!H21)</f>
        <v>Water</v>
      </c>
      <c r="G105" t="str">
        <f>IF(COC!R21="","", COC!R21)</f>
        <v/>
      </c>
      <c r="H105" t="str">
        <f>IF(COC!R8="","", COC!R8)</f>
        <v/>
      </c>
      <c r="I105" s="33">
        <f>IF(COC!Y6="","", COC!Y6)</f>
        <v>42270</v>
      </c>
    </row>
    <row r="106" spans="1:9" x14ac:dyDescent="0.25">
      <c r="A106" t="str">
        <f>IF(COC!AD6="","", COC!AD6)</f>
        <v>TAP2015092301</v>
      </c>
      <c r="B106" t="str">
        <f>IF(COC!A21="","", COC!A21)</f>
        <v>HD-MW-94-0/1-0</v>
      </c>
      <c r="C106" s="33">
        <f>IF(COC!E21="","", COC!E21)</f>
        <v>42270</v>
      </c>
      <c r="D106" s="36">
        <f>IF(COC!F21="","", COC!F21)</f>
        <v>0.51111111111111118</v>
      </c>
      <c r="E106" s="36" t="str">
        <f>IF(COC!G21="","", COC!G21)</f>
        <v>Groundwater</v>
      </c>
      <c r="F106" s="36" t="str">
        <f>IF(COC!H21="","", COC!H21)</f>
        <v>Water</v>
      </c>
      <c r="G106" t="str">
        <f>IF(COC!S21="","", COC!S21)</f>
        <v/>
      </c>
      <c r="H106" t="str">
        <f>IF(COC!S8="","", COC!S8)</f>
        <v/>
      </c>
      <c r="I106" s="33">
        <f>IF(COC!Y6="","", COC!Y6)</f>
        <v>42270</v>
      </c>
    </row>
    <row r="107" spans="1:9" x14ac:dyDescent="0.25">
      <c r="A107" t="str">
        <f>IF(COC!AD6="","", COC!AD6)</f>
        <v>TAP2015092301</v>
      </c>
      <c r="B107" t="str">
        <f>IF(COC!A21="","", COC!A21)</f>
        <v>HD-MW-94-0/1-0</v>
      </c>
      <c r="C107" s="33">
        <f>IF(COC!E21="","", COC!E21)</f>
        <v>42270</v>
      </c>
      <c r="D107" s="36">
        <f>IF(COC!F21="","", COC!F21)</f>
        <v>0.51111111111111118</v>
      </c>
      <c r="E107" s="36" t="str">
        <f>IF(COC!G21="","", COC!G21)</f>
        <v>Groundwater</v>
      </c>
      <c r="F107" s="36" t="str">
        <f>IF(COC!H21="","", COC!H21)</f>
        <v>Water</v>
      </c>
      <c r="G107" t="str">
        <f>IF(COC!T21="","", COC!T21)</f>
        <v/>
      </c>
      <c r="H107" t="str">
        <f>IF(COC!T8="","", COC!T8)</f>
        <v/>
      </c>
      <c r="I107" s="33">
        <f>IF(COC!Y6="","", COC!Y6)</f>
        <v>42270</v>
      </c>
    </row>
    <row r="108" spans="1:9" x14ac:dyDescent="0.25">
      <c r="A108" t="str">
        <f>IF(COC!AD6="","", COC!AD6)</f>
        <v>TAP2015092301</v>
      </c>
      <c r="B108" t="str">
        <f>IF(COC!A21="","", COC!A21)</f>
        <v>HD-MW-94-0/1-0</v>
      </c>
      <c r="C108" s="33">
        <f>IF(COC!E21="","", COC!E21)</f>
        <v>42270</v>
      </c>
      <c r="D108" s="36">
        <f>IF(COC!F21="","", COC!F21)</f>
        <v>0.51111111111111118</v>
      </c>
      <c r="E108" s="36" t="str">
        <f>IF(COC!G21="","", COC!G21)</f>
        <v>Groundwater</v>
      </c>
      <c r="F108" s="36" t="str">
        <f>IF(COC!H21="","", COC!H21)</f>
        <v>Water</v>
      </c>
      <c r="G108" t="str">
        <f>IF(COC!U21="","", COC!U21)</f>
        <v/>
      </c>
      <c r="H108" t="str">
        <f>IF(COC!U8="","", COC!U8)</f>
        <v/>
      </c>
      <c r="I108" s="33">
        <f>IF(COC!Y6="","", COC!Y6)</f>
        <v>42270</v>
      </c>
    </row>
    <row r="109" spans="1:9" x14ac:dyDescent="0.25">
      <c r="A109" t="str">
        <f>IF(COC!AD6="","", COC!AD6)</f>
        <v>TAP2015092301</v>
      </c>
      <c r="B109" t="str">
        <f>IF(COC!A21="","", COC!A21)</f>
        <v>HD-MW-94-0/1-0</v>
      </c>
      <c r="C109" s="33">
        <f>IF(COC!E21="","", COC!E21)</f>
        <v>42270</v>
      </c>
      <c r="D109" s="36">
        <f>IF(COC!F21="","", COC!F21)</f>
        <v>0.51111111111111118</v>
      </c>
      <c r="E109" s="36" t="str">
        <f>IF(COC!G21="","", COC!G21)</f>
        <v>Groundwater</v>
      </c>
      <c r="F109" s="36" t="str">
        <f>IF(COC!H21="","", COC!H21)</f>
        <v>Water</v>
      </c>
      <c r="G109" t="str">
        <f>IF(COC!V21="","", COC!V21)</f>
        <v/>
      </c>
      <c r="H109" t="str">
        <f>IF(COC!V8="","", COC!V8)</f>
        <v/>
      </c>
      <c r="I109" s="33">
        <f>IF(COC!Y6="","", COC!Y6)</f>
        <v>42270</v>
      </c>
    </row>
    <row r="110" spans="1:9" x14ac:dyDescent="0.25">
      <c r="A110" t="str">
        <f>IF(COC!AD6="","", COC!AD6)</f>
        <v>TAP2015092301</v>
      </c>
      <c r="B110" t="str">
        <f>IF(COC!A21="","", COC!A21)</f>
        <v>HD-MW-94-0/1-0</v>
      </c>
      <c r="C110" s="33">
        <f>IF(COC!E21="","", COC!E21)</f>
        <v>42270</v>
      </c>
      <c r="D110" s="36">
        <f>IF(COC!F21="","", COC!F21)</f>
        <v>0.51111111111111118</v>
      </c>
      <c r="E110" s="36" t="str">
        <f>IF(COC!G21="","", COC!G21)</f>
        <v>Groundwater</v>
      </c>
      <c r="F110" s="36" t="str">
        <f>IF(COC!H21="","", COC!H21)</f>
        <v>Water</v>
      </c>
      <c r="G110" t="str">
        <f>IF(COC!W21="","", COC!W21)</f>
        <v/>
      </c>
      <c r="H110" t="str">
        <f>IF(COC!W8="","", COC!W8)</f>
        <v/>
      </c>
      <c r="I110" s="33">
        <f>IF(COC!Y6="","", COC!Y6)</f>
        <v>42270</v>
      </c>
    </row>
    <row r="111" spans="1:9" x14ac:dyDescent="0.25">
      <c r="A111" t="str">
        <f>IF(COC!AD6="","", COC!AD6)</f>
        <v>TAP2015092301</v>
      </c>
      <c r="B111" t="str">
        <f>IF(COC!A21="","", COC!A21)</f>
        <v>HD-MW-94-0/1-0</v>
      </c>
      <c r="C111" s="33">
        <f>IF(COC!E21="","", COC!E21)</f>
        <v>42270</v>
      </c>
      <c r="D111" s="36">
        <f>IF(COC!F21="","", COC!F21)</f>
        <v>0.51111111111111118</v>
      </c>
      <c r="E111" s="36" t="str">
        <f>IF(COC!G21="","", COC!G21)</f>
        <v>Groundwater</v>
      </c>
      <c r="F111" s="36" t="str">
        <f>IF(COC!H21="","", COC!H21)</f>
        <v>Water</v>
      </c>
      <c r="G111" t="str">
        <f>IF(COC!X21="","", COC!X21)</f>
        <v/>
      </c>
      <c r="H111" t="str">
        <f>IF(COC!X8="","", COC!X8)</f>
        <v/>
      </c>
      <c r="I111" s="33">
        <f>IF(COC!Y6="","", COC!Y6)</f>
        <v>42270</v>
      </c>
    </row>
    <row r="112" spans="1:9" x14ac:dyDescent="0.25">
      <c r="A112" t="str">
        <f>IF(COC!AD6="","", COC!AD6)</f>
        <v>TAP2015092301</v>
      </c>
      <c r="B112" t="str">
        <f>IF(COC!A21="","", COC!A21)</f>
        <v>HD-MW-94-0/1-0</v>
      </c>
      <c r="C112" s="33">
        <f>IF(COC!E21="","", COC!E21)</f>
        <v>42270</v>
      </c>
      <c r="D112" s="36">
        <f>IF(COC!F21="","", COC!F21)</f>
        <v>0.51111111111111118</v>
      </c>
      <c r="E112" s="36" t="str">
        <f>IF(COC!G21="","", COC!G21)</f>
        <v>Groundwater</v>
      </c>
      <c r="F112" s="36" t="str">
        <f>IF(COC!H21="","", COC!H21)</f>
        <v>Water</v>
      </c>
      <c r="G112" t="str">
        <f>IF(COC!Y21="","", COC!Y21)</f>
        <v/>
      </c>
      <c r="H112" t="str">
        <f>IF(COC!Y8="","", COC!Y8)</f>
        <v/>
      </c>
      <c r="I112" s="33">
        <f>IF(COC!Y6="","", COC!Y6)</f>
        <v>42270</v>
      </c>
    </row>
    <row r="113" spans="1:9" x14ac:dyDescent="0.25">
      <c r="A113" t="str">
        <f>IF(COC!AD6="","", COC!AD6)</f>
        <v>TAP2015092301</v>
      </c>
      <c r="B113" t="str">
        <f>IF(COC!A21="","", COC!A21)</f>
        <v>HD-MW-94-0/1-0</v>
      </c>
      <c r="C113" s="33">
        <f>IF(COC!E21="","", COC!E21)</f>
        <v>42270</v>
      </c>
      <c r="D113" s="36">
        <f>IF(COC!F21="","", COC!F21)</f>
        <v>0.51111111111111118</v>
      </c>
      <c r="E113" s="36" t="str">
        <f>IF(COC!G21="","", COC!G21)</f>
        <v>Groundwater</v>
      </c>
      <c r="F113" s="36" t="str">
        <f>IF(COC!H21="","", COC!H21)</f>
        <v>Water</v>
      </c>
      <c r="G113" t="str">
        <f>IF(COC!Z21="","", COC!Z21)</f>
        <v/>
      </c>
      <c r="H113" t="str">
        <f>IF(COC!Z8="","", COC!Z8)</f>
        <v/>
      </c>
      <c r="I113" s="33">
        <f>IF(COC!Y6="","", COC!Y6)</f>
        <v>42270</v>
      </c>
    </row>
    <row r="114" spans="1:9" x14ac:dyDescent="0.25">
      <c r="A114" t="str">
        <f>IF(COC!AD6="","", COC!AD6)</f>
        <v>TAP2015092301</v>
      </c>
      <c r="B114" t="str">
        <f>IF(COC!A21="","", COC!A21)</f>
        <v>HD-MW-94-0/1-0</v>
      </c>
      <c r="C114" s="33">
        <f>IF(COC!E21="","", COC!E21)</f>
        <v>42270</v>
      </c>
      <c r="D114" s="36">
        <f>IF(COC!F21="","", COC!F21)</f>
        <v>0.51111111111111118</v>
      </c>
      <c r="E114" s="36" t="str">
        <f>IF(COC!G21="","", COC!G21)</f>
        <v>Groundwater</v>
      </c>
      <c r="F114" s="36" t="str">
        <f>IF(COC!H21="","", COC!H21)</f>
        <v>Water</v>
      </c>
      <c r="G114" t="str">
        <f>IF(COC!AA21="","", COC!AA21)</f>
        <v/>
      </c>
      <c r="H114" t="str">
        <f>IF(COC!AA8="","", COC!AA8)</f>
        <v/>
      </c>
      <c r="I114" s="33">
        <f>IF(COC!Y6="","", COC!Y6)</f>
        <v>42270</v>
      </c>
    </row>
    <row r="115" spans="1:9" x14ac:dyDescent="0.25">
      <c r="A115" t="str">
        <f>IF(COC!AD6="","", COC!AD6)</f>
        <v>TAP2015092301</v>
      </c>
      <c r="B115" t="str">
        <f>IF(COC!A21="","", COC!A21)</f>
        <v>HD-MW-94-0/1-0</v>
      </c>
      <c r="C115" s="33">
        <f>IF(COC!E21="","", COC!E21)</f>
        <v>42270</v>
      </c>
      <c r="D115" s="36">
        <f>IF(COC!F21="","", COC!F21)</f>
        <v>0.51111111111111118</v>
      </c>
      <c r="E115" s="36" t="str">
        <f>IF(COC!G21="","", COC!G21)</f>
        <v>Groundwater</v>
      </c>
      <c r="F115" s="36" t="str">
        <f>IF(COC!H21="","", COC!H21)</f>
        <v>Water</v>
      </c>
      <c r="G115" s="32" t="str">
        <f>IF(COC!AB21="","", COC!AB21)</f>
        <v/>
      </c>
      <c r="H115" s="32" t="str">
        <f>IF(COC!AB8="","", COC!AB8)</f>
        <v/>
      </c>
      <c r="I115" s="33">
        <f>IF(COC!Y6="","", COC!Y6)</f>
        <v>42270</v>
      </c>
    </row>
    <row r="116" spans="1:9" s="31" customFormat="1" x14ac:dyDescent="0.25">
      <c r="A116" s="31" t="str">
        <f>IF(COC!AD6="","", COC!AD6)</f>
        <v>TAP2015092301</v>
      </c>
      <c r="B116" s="31" t="str">
        <f>IF(COC!A22="","", COC!A22)</f>
        <v>HD-MW-57-0/1-0</v>
      </c>
      <c r="C116" s="35">
        <f>IF(COC!E22="","", COC!E22)</f>
        <v>42270</v>
      </c>
      <c r="D116" s="38">
        <f>IF(COC!F22="","", COC!F22)</f>
        <v>0.59513888888888888</v>
      </c>
      <c r="E116" s="38" t="str">
        <f>IF(COC!G22="","", COC!G22)</f>
        <v>Groundwater</v>
      </c>
      <c r="F116" s="38" t="str">
        <f>IF(COC!H22="","", COC!H22)</f>
        <v>Water</v>
      </c>
      <c r="G116" s="31" t="str">
        <f>IF(COC!J22="","", COC!J22)</f>
        <v>X</v>
      </c>
      <c r="H116" s="31" t="str">
        <f>IF(COC!J8="","", COC!J8)</f>
        <v>VOCs (8260C)</v>
      </c>
      <c r="I116" s="35">
        <f>IF(COC!Y6="","", COC!Y6)</f>
        <v>42270</v>
      </c>
    </row>
    <row r="117" spans="1:9" x14ac:dyDescent="0.25">
      <c r="A117" t="str">
        <f>IF(COC!AD6="","", COC!AD6)</f>
        <v>TAP2015092301</v>
      </c>
      <c r="B117" t="str">
        <f>IF(COC!A22="","", COC!A22)</f>
        <v>HD-MW-57-0/1-0</v>
      </c>
      <c r="C117" s="33">
        <f>IF(COC!E22="","", COC!E22)</f>
        <v>42270</v>
      </c>
      <c r="D117" s="36">
        <f>IF(COC!F22="","", COC!F22)</f>
        <v>0.59513888888888888</v>
      </c>
      <c r="E117" s="36" t="str">
        <f>IF(COC!G22="","", COC!G22)</f>
        <v>Groundwater</v>
      </c>
      <c r="F117" s="36" t="str">
        <f>IF(COC!H22="","", COC!H22)</f>
        <v>Water</v>
      </c>
      <c r="G117" t="str">
        <f>IF(COC!K22="","", COC!K22)</f>
        <v>X</v>
      </c>
      <c r="H117" t="str">
        <f>IF(COC!K8="","", COC!K8)</f>
        <v>Total CR 6+  (SW846 7196A)</v>
      </c>
      <c r="I117" s="33">
        <f>IF(COC!Y6="","", COC!Y6)</f>
        <v>42270</v>
      </c>
    </row>
    <row r="118" spans="1:9" x14ac:dyDescent="0.25">
      <c r="A118" t="str">
        <f>IF(COC!AD6="","", COC!AD6)</f>
        <v>TAP2015092301</v>
      </c>
      <c r="B118" t="str">
        <f>IF(COC!A22="","", COC!A22)</f>
        <v>HD-MW-57-0/1-0</v>
      </c>
      <c r="C118" s="33">
        <f>IF(COC!E22="","", COC!E22)</f>
        <v>42270</v>
      </c>
      <c r="D118" s="36">
        <f>IF(COC!F22="","", COC!F22)</f>
        <v>0.59513888888888888</v>
      </c>
      <c r="E118" s="36" t="str">
        <f>IF(COC!G22="","", COC!G22)</f>
        <v>Groundwater</v>
      </c>
      <c r="F118" s="36" t="str">
        <f>IF(COC!H22="","", COC!H22)</f>
        <v>Water</v>
      </c>
      <c r="G118" t="str">
        <f>IF(COC!L22="","", COC!L22)</f>
        <v>X</v>
      </c>
      <c r="H118" t="str">
        <f>IF(COC!L8="","", COC!L8)</f>
        <v>Dissolved Cr 6+ (SW846 7196A)</v>
      </c>
      <c r="I118" s="33">
        <f>IF(COC!Y6="","", COC!Y6)</f>
        <v>42270</v>
      </c>
    </row>
    <row r="119" spans="1:9" x14ac:dyDescent="0.25">
      <c r="A119" t="str">
        <f>IF(COC!AD6="","", COC!AD6)</f>
        <v>TAP2015092301</v>
      </c>
      <c r="B119" t="str">
        <f>IF(COC!A22="","", COC!A22)</f>
        <v>HD-MW-57-0/1-0</v>
      </c>
      <c r="C119" s="33">
        <f>IF(COC!E22="","", COC!E22)</f>
        <v>42270</v>
      </c>
      <c r="D119" s="36">
        <f>IF(COC!F22="","", COC!F22)</f>
        <v>0.59513888888888888</v>
      </c>
      <c r="E119" s="36" t="str">
        <f>IF(COC!G22="","", COC!G22)</f>
        <v>Groundwater</v>
      </c>
      <c r="F119" s="36" t="str">
        <f>IF(COC!H22="","", COC!H22)</f>
        <v>Water</v>
      </c>
      <c r="G119" t="str">
        <f>IF(COC!M22="","", COC!M22)</f>
        <v/>
      </c>
      <c r="H119" t="str">
        <f>IF(COC!M8="","", COC!M8)</f>
        <v>1,4-Dioxane (SW846 8270D LL)</v>
      </c>
      <c r="I119" s="33">
        <f>IF(COC!Y6="","", COC!Y6)</f>
        <v>42270</v>
      </c>
    </row>
    <row r="120" spans="1:9" x14ac:dyDescent="0.25">
      <c r="A120" t="str">
        <f>IF(COC!AD6="","", COC!AD6)</f>
        <v>TAP2015092301</v>
      </c>
      <c r="B120" t="str">
        <f>IF(COC!A22="","", COC!A22)</f>
        <v>HD-MW-57-0/1-0</v>
      </c>
      <c r="C120" s="33">
        <f>IF(COC!E22="","", COC!E22)</f>
        <v>42270</v>
      </c>
      <c r="D120" s="36">
        <f>IF(COC!F22="","", COC!F22)</f>
        <v>0.59513888888888888</v>
      </c>
      <c r="E120" s="36" t="str">
        <f>IF(COC!G22="","", COC!G22)</f>
        <v>Groundwater</v>
      </c>
      <c r="F120" s="36" t="str">
        <f>IF(COC!H22="","", COC!H22)</f>
        <v>Water</v>
      </c>
      <c r="G120" t="str">
        <f>IF(COC!N22="","", COC!N22)</f>
        <v/>
      </c>
      <c r="H120" t="str">
        <f>IF(COC!N8="","", COC!N8)</f>
        <v/>
      </c>
      <c r="I120" s="33">
        <f>IF(COC!Y6="","", COC!Y6)</f>
        <v>42270</v>
      </c>
    </row>
    <row r="121" spans="1:9" x14ac:dyDescent="0.25">
      <c r="A121" t="str">
        <f>IF(COC!AD6="","", COC!AD6)</f>
        <v>TAP2015092301</v>
      </c>
      <c r="B121" t="str">
        <f>IF(COC!A22="","", COC!A22)</f>
        <v>HD-MW-57-0/1-0</v>
      </c>
      <c r="C121" s="33">
        <f>IF(COC!E22="","", COC!E22)</f>
        <v>42270</v>
      </c>
      <c r="D121" s="36">
        <f>IF(COC!F22="","", COC!F22)</f>
        <v>0.59513888888888888</v>
      </c>
      <c r="E121" s="36" t="str">
        <f>IF(COC!G22="","", COC!G22)</f>
        <v>Groundwater</v>
      </c>
      <c r="F121" s="36" t="str">
        <f>IF(COC!H22="","", COC!H22)</f>
        <v>Water</v>
      </c>
      <c r="G121" t="str">
        <f>IF(COC!O22="","", COC!O22)</f>
        <v/>
      </c>
      <c r="H121" t="str">
        <f>IF(COC!O8="","", COC!O8)</f>
        <v/>
      </c>
      <c r="I121" s="33">
        <f>IF(COC!Y6="","", COC!Y6)</f>
        <v>42270</v>
      </c>
    </row>
    <row r="122" spans="1:9" x14ac:dyDescent="0.25">
      <c r="A122" t="str">
        <f>IF(COC!AD6="","", COC!AD6)</f>
        <v>TAP2015092301</v>
      </c>
      <c r="B122" t="str">
        <f>IF(COC!A22="","", COC!A22)</f>
        <v>HD-MW-57-0/1-0</v>
      </c>
      <c r="C122" s="33">
        <f>IF(COC!E22="","", COC!E22)</f>
        <v>42270</v>
      </c>
      <c r="D122" s="36">
        <f>IF(COC!F22="","", COC!F22)</f>
        <v>0.59513888888888888</v>
      </c>
      <c r="E122" s="36" t="str">
        <f>IF(COC!G22="","", COC!G22)</f>
        <v>Groundwater</v>
      </c>
      <c r="F122" s="36" t="str">
        <f>IF(COC!H22="","", COC!H22)</f>
        <v>Water</v>
      </c>
      <c r="G122" t="str">
        <f>IF(COC!P22="","", COC!P22)</f>
        <v/>
      </c>
      <c r="H122" t="str">
        <f>IF(COC!P8="","", COC!P8)</f>
        <v/>
      </c>
      <c r="I122" s="33">
        <f>IF(COC!Y6="","", COC!Y6)</f>
        <v>42270</v>
      </c>
    </row>
    <row r="123" spans="1:9" x14ac:dyDescent="0.25">
      <c r="A123" t="str">
        <f>IF(COC!AD6="","", COC!AD6)</f>
        <v>TAP2015092301</v>
      </c>
      <c r="B123" t="str">
        <f>IF(COC!A22="","", COC!A22)</f>
        <v>HD-MW-57-0/1-0</v>
      </c>
      <c r="C123" s="33">
        <f>IF(COC!E22="","", COC!E22)</f>
        <v>42270</v>
      </c>
      <c r="D123" s="36">
        <f>IF(COC!F22="","", COC!F22)</f>
        <v>0.59513888888888888</v>
      </c>
      <c r="E123" s="36" t="str">
        <f>IF(COC!G22="","", COC!G22)</f>
        <v>Groundwater</v>
      </c>
      <c r="F123" s="36" t="str">
        <f>IF(COC!H22="","", COC!H22)</f>
        <v>Water</v>
      </c>
      <c r="G123" t="str">
        <f>IF(COC!Q22="","", COC!Q22)</f>
        <v/>
      </c>
      <c r="H123" t="str">
        <f>IF(COC!Q8="","", COC!Q8)</f>
        <v/>
      </c>
      <c r="I123" s="33">
        <f>IF(COC!Y6="","", COC!Y6)</f>
        <v>42270</v>
      </c>
    </row>
    <row r="124" spans="1:9" x14ac:dyDescent="0.25">
      <c r="A124" t="str">
        <f>IF(COC!AD6="","", COC!AD6)</f>
        <v>TAP2015092301</v>
      </c>
      <c r="B124" t="str">
        <f>IF(COC!A22="","", COC!A22)</f>
        <v>HD-MW-57-0/1-0</v>
      </c>
      <c r="C124" s="33">
        <f>IF(COC!E22="","", COC!E22)</f>
        <v>42270</v>
      </c>
      <c r="D124" s="36">
        <f>IF(COC!F22="","", COC!F22)</f>
        <v>0.59513888888888888</v>
      </c>
      <c r="E124" s="36" t="str">
        <f>IF(COC!G22="","", COC!G22)</f>
        <v>Groundwater</v>
      </c>
      <c r="F124" s="36" t="str">
        <f>IF(COC!H22="","", COC!H22)</f>
        <v>Water</v>
      </c>
      <c r="G124" t="str">
        <f>IF(COC!R22="","", COC!R22)</f>
        <v/>
      </c>
      <c r="H124" t="str">
        <f>IF(COC!R8="","", COC!R8)</f>
        <v/>
      </c>
      <c r="I124" s="33">
        <f>IF(COC!Y6="","", COC!Y6)</f>
        <v>42270</v>
      </c>
    </row>
    <row r="125" spans="1:9" x14ac:dyDescent="0.25">
      <c r="A125" t="str">
        <f>IF(COC!AD6="","", COC!AD6)</f>
        <v>TAP2015092301</v>
      </c>
      <c r="B125" t="str">
        <f>IF(COC!A22="","", COC!A22)</f>
        <v>HD-MW-57-0/1-0</v>
      </c>
      <c r="C125" s="33">
        <f>IF(COC!E22="","", COC!E22)</f>
        <v>42270</v>
      </c>
      <c r="D125" s="36">
        <f>IF(COC!F22="","", COC!F22)</f>
        <v>0.59513888888888888</v>
      </c>
      <c r="E125" s="36" t="str">
        <f>IF(COC!G22="","", COC!G22)</f>
        <v>Groundwater</v>
      </c>
      <c r="F125" s="36" t="str">
        <f>IF(COC!H22="","", COC!H22)</f>
        <v>Water</v>
      </c>
      <c r="G125" t="str">
        <f>IF(COC!S22="","", COC!S22)</f>
        <v/>
      </c>
      <c r="H125" t="str">
        <f>IF(COC!S8="","", COC!S8)</f>
        <v/>
      </c>
      <c r="I125" s="33">
        <f>IF(COC!Y6="","", COC!Y6)</f>
        <v>42270</v>
      </c>
    </row>
    <row r="126" spans="1:9" x14ac:dyDescent="0.25">
      <c r="A126" t="str">
        <f>IF(COC!AD6="","", COC!AD6)</f>
        <v>TAP2015092301</v>
      </c>
      <c r="B126" t="str">
        <f>IF(COC!A22="","", COC!A22)</f>
        <v>HD-MW-57-0/1-0</v>
      </c>
      <c r="C126" s="33">
        <f>IF(COC!E22="","", COC!E22)</f>
        <v>42270</v>
      </c>
      <c r="D126" s="36">
        <f>IF(COC!F22="","", COC!F22)</f>
        <v>0.59513888888888888</v>
      </c>
      <c r="E126" s="36" t="str">
        <f>IF(COC!G22="","", COC!G22)</f>
        <v>Groundwater</v>
      </c>
      <c r="F126" s="36" t="str">
        <f>IF(COC!H22="","", COC!H22)</f>
        <v>Water</v>
      </c>
      <c r="G126" t="str">
        <f>IF(COC!T22="","", COC!T22)</f>
        <v/>
      </c>
      <c r="H126" t="str">
        <f>IF(COC!T8="","", COC!T8)</f>
        <v/>
      </c>
      <c r="I126" s="33">
        <f>IF(COC!Y6="","", COC!Y6)</f>
        <v>42270</v>
      </c>
    </row>
    <row r="127" spans="1:9" x14ac:dyDescent="0.25">
      <c r="A127" t="str">
        <f>IF(COC!AD6="","", COC!AD6)</f>
        <v>TAP2015092301</v>
      </c>
      <c r="B127" t="str">
        <f>IF(COC!A22="","", COC!A22)</f>
        <v>HD-MW-57-0/1-0</v>
      </c>
      <c r="C127" s="33">
        <f>IF(COC!E22="","", COC!E22)</f>
        <v>42270</v>
      </c>
      <c r="D127" s="36">
        <f>IF(COC!F22="","", COC!F22)</f>
        <v>0.59513888888888888</v>
      </c>
      <c r="E127" s="36" t="str">
        <f>IF(COC!G22="","", COC!G22)</f>
        <v>Groundwater</v>
      </c>
      <c r="F127" s="36" t="str">
        <f>IF(COC!H22="","", COC!H22)</f>
        <v>Water</v>
      </c>
      <c r="G127" t="str">
        <f>IF(COC!U22="","", COC!U22)</f>
        <v/>
      </c>
      <c r="H127" t="str">
        <f>IF(COC!U8="","", COC!U8)</f>
        <v/>
      </c>
      <c r="I127" s="33">
        <f>IF(COC!Y6="","", COC!Y6)</f>
        <v>42270</v>
      </c>
    </row>
    <row r="128" spans="1:9" x14ac:dyDescent="0.25">
      <c r="A128" t="str">
        <f>IF(COC!AD6="","", COC!AD6)</f>
        <v>TAP2015092301</v>
      </c>
      <c r="B128" t="str">
        <f>IF(COC!A22="","", COC!A22)</f>
        <v>HD-MW-57-0/1-0</v>
      </c>
      <c r="C128" s="33">
        <f>IF(COC!E22="","", COC!E22)</f>
        <v>42270</v>
      </c>
      <c r="D128" s="36">
        <f>IF(COC!F22="","", COC!F22)</f>
        <v>0.59513888888888888</v>
      </c>
      <c r="E128" s="36" t="str">
        <f>IF(COC!G22="","", COC!G22)</f>
        <v>Groundwater</v>
      </c>
      <c r="F128" s="36" t="str">
        <f>IF(COC!H22="","", COC!H22)</f>
        <v>Water</v>
      </c>
      <c r="G128" t="str">
        <f>IF(COC!V22="","", COC!V22)</f>
        <v/>
      </c>
      <c r="H128" t="str">
        <f>IF(COC!V8="","", COC!V8)</f>
        <v/>
      </c>
      <c r="I128" s="33">
        <f>IF(COC!Y6="","", COC!Y6)</f>
        <v>42270</v>
      </c>
    </row>
    <row r="129" spans="1:9" x14ac:dyDescent="0.25">
      <c r="A129" t="str">
        <f>IF(COC!AD6="","", COC!AD6)</f>
        <v>TAP2015092301</v>
      </c>
      <c r="B129" t="str">
        <f>IF(COC!A22="","", COC!A22)</f>
        <v>HD-MW-57-0/1-0</v>
      </c>
      <c r="C129" s="33">
        <f>IF(COC!E22="","", COC!E22)</f>
        <v>42270</v>
      </c>
      <c r="D129" s="36">
        <f>IF(COC!F22="","", COC!F22)</f>
        <v>0.59513888888888888</v>
      </c>
      <c r="E129" s="36" t="str">
        <f>IF(COC!G22="","", COC!G22)</f>
        <v>Groundwater</v>
      </c>
      <c r="F129" s="36" t="str">
        <f>IF(COC!H22="","", COC!H22)</f>
        <v>Water</v>
      </c>
      <c r="G129" t="str">
        <f>IF(COC!W22="","", COC!W22)</f>
        <v/>
      </c>
      <c r="H129" t="str">
        <f>IF(COC!W8="","", COC!W8)</f>
        <v/>
      </c>
      <c r="I129" s="33">
        <f>IF(COC!Y6="","", COC!Y6)</f>
        <v>42270</v>
      </c>
    </row>
    <row r="130" spans="1:9" x14ac:dyDescent="0.25">
      <c r="A130" t="str">
        <f>IF(COC!AD6="","", COC!AD6)</f>
        <v>TAP2015092301</v>
      </c>
      <c r="B130" t="str">
        <f>IF(COC!A22="","", COC!A22)</f>
        <v>HD-MW-57-0/1-0</v>
      </c>
      <c r="C130" s="33">
        <f>IF(COC!E22="","", COC!E22)</f>
        <v>42270</v>
      </c>
      <c r="D130" s="36">
        <f>IF(COC!F22="","", COC!F22)</f>
        <v>0.59513888888888888</v>
      </c>
      <c r="E130" s="36" t="str">
        <f>IF(COC!G22="","", COC!G22)</f>
        <v>Groundwater</v>
      </c>
      <c r="F130" s="36" t="str">
        <f>IF(COC!H22="","", COC!H22)</f>
        <v>Water</v>
      </c>
      <c r="G130" t="str">
        <f>IF(COC!X22="","", COC!X22)</f>
        <v/>
      </c>
      <c r="H130" t="str">
        <f>IF(COC!X8="","", COC!X8)</f>
        <v/>
      </c>
      <c r="I130" s="33">
        <f>IF(COC!Y6="","", COC!Y6)</f>
        <v>42270</v>
      </c>
    </row>
    <row r="131" spans="1:9" x14ac:dyDescent="0.25">
      <c r="A131" t="str">
        <f>IF(COC!AD6="","", COC!AD6)</f>
        <v>TAP2015092301</v>
      </c>
      <c r="B131" t="str">
        <f>IF(COC!A22="","", COC!A22)</f>
        <v>HD-MW-57-0/1-0</v>
      </c>
      <c r="C131" s="33">
        <f>IF(COC!E22="","", COC!E22)</f>
        <v>42270</v>
      </c>
      <c r="D131" s="36">
        <f>IF(COC!F22="","", COC!F22)</f>
        <v>0.59513888888888888</v>
      </c>
      <c r="E131" s="36" t="str">
        <f>IF(COC!G22="","", COC!G22)</f>
        <v>Groundwater</v>
      </c>
      <c r="F131" s="36" t="str">
        <f>IF(COC!H22="","", COC!H22)</f>
        <v>Water</v>
      </c>
      <c r="G131" t="str">
        <f>IF(COC!Y22="","", COC!Y22)</f>
        <v/>
      </c>
      <c r="H131" t="str">
        <f>IF(COC!Y8="","", COC!Y8)</f>
        <v/>
      </c>
      <c r="I131" s="33">
        <f>IF(COC!Y6="","", COC!Y6)</f>
        <v>42270</v>
      </c>
    </row>
    <row r="132" spans="1:9" x14ac:dyDescent="0.25">
      <c r="A132" t="str">
        <f>IF(COC!AD6="","", COC!AD6)</f>
        <v>TAP2015092301</v>
      </c>
      <c r="B132" t="str">
        <f>IF(COC!A22="","", COC!A22)</f>
        <v>HD-MW-57-0/1-0</v>
      </c>
      <c r="C132" s="33">
        <f>IF(COC!E22="","", COC!E22)</f>
        <v>42270</v>
      </c>
      <c r="D132" s="36">
        <f>IF(COC!F22="","", COC!F22)</f>
        <v>0.59513888888888888</v>
      </c>
      <c r="E132" s="36" t="str">
        <f>IF(COC!G22="","", COC!G22)</f>
        <v>Groundwater</v>
      </c>
      <c r="F132" s="36" t="str">
        <f>IF(COC!H22="","", COC!H22)</f>
        <v>Water</v>
      </c>
      <c r="G132" t="str">
        <f>IF(COC!Z22="","", COC!Z22)</f>
        <v/>
      </c>
      <c r="H132" t="str">
        <f>IF(COC!Z8="","", COC!Z8)</f>
        <v/>
      </c>
      <c r="I132" s="33">
        <f>IF(COC!Y6="","", COC!Y6)</f>
        <v>42270</v>
      </c>
    </row>
    <row r="133" spans="1:9" x14ac:dyDescent="0.25">
      <c r="A133" t="str">
        <f>IF(COC!AD6="","", COC!AD6)</f>
        <v>TAP2015092301</v>
      </c>
      <c r="B133" t="str">
        <f>IF(COC!A22="","", COC!A22)</f>
        <v>HD-MW-57-0/1-0</v>
      </c>
      <c r="C133" s="33">
        <f>IF(COC!E22="","", COC!E22)</f>
        <v>42270</v>
      </c>
      <c r="D133" s="36">
        <f>IF(COC!F22="","", COC!F22)</f>
        <v>0.59513888888888888</v>
      </c>
      <c r="E133" s="36" t="str">
        <f>IF(COC!G22="","", COC!G22)</f>
        <v>Groundwater</v>
      </c>
      <c r="F133" s="36" t="str">
        <f>IF(COC!H22="","", COC!H22)</f>
        <v>Water</v>
      </c>
      <c r="G133" t="str">
        <f>IF(COC!AA22="","", COC!AA22)</f>
        <v/>
      </c>
      <c r="H133" t="str">
        <f>IF(COC!AA8="","", COC!AA8)</f>
        <v/>
      </c>
      <c r="I133" s="33">
        <f>IF(COC!Y6="","", COC!Y6)</f>
        <v>42270</v>
      </c>
    </row>
    <row r="134" spans="1:9" x14ac:dyDescent="0.25">
      <c r="A134" t="str">
        <f>IF(COC!AD6="","", COC!AD6)</f>
        <v>TAP2015092301</v>
      </c>
      <c r="B134" t="str">
        <f>IF(COC!A22="","", COC!A22)</f>
        <v>HD-MW-57-0/1-0</v>
      </c>
      <c r="C134" s="33">
        <f>IF(COC!E22="","", COC!E22)</f>
        <v>42270</v>
      </c>
      <c r="D134" s="36">
        <f>IF(COC!F22="","", COC!F22)</f>
        <v>0.59513888888888888</v>
      </c>
      <c r="E134" s="36" t="str">
        <f>IF(COC!G22="","", COC!G22)</f>
        <v>Groundwater</v>
      </c>
      <c r="F134" s="36" t="str">
        <f>IF(COC!H22="","", COC!H22)</f>
        <v>Water</v>
      </c>
      <c r="G134" s="32" t="str">
        <f>IF(COC!AB22="","", COC!AB22)</f>
        <v/>
      </c>
      <c r="H134" s="32" t="str">
        <f>IF(COC!AB8="","", COC!AB8)</f>
        <v/>
      </c>
      <c r="I134" s="33">
        <f>IF(COC!Y6="","", COC!Y6)</f>
        <v>42270</v>
      </c>
    </row>
    <row r="135" spans="1:9" s="31" customFormat="1" x14ac:dyDescent="0.25">
      <c r="A135" s="31" t="str">
        <f>IF(COC!AD6="","", COC!AD6)</f>
        <v>TAP2015092301</v>
      </c>
      <c r="B135" s="31" t="str">
        <f>IF(COC!A23="","", COC!A23)</f>
        <v>HD-QC7-0/1-2</v>
      </c>
      <c r="C135" s="35">
        <f>IF(COC!E23="","", COC!E23)</f>
        <v>42270</v>
      </c>
      <c r="D135" s="38">
        <f>IF(COC!F23="","", COC!F23)</f>
        <v>0.5</v>
      </c>
      <c r="E135" s="38" t="str">
        <f>IF(COC!G23="","", COC!G23)</f>
        <v>Trip Blank</v>
      </c>
      <c r="F135" s="38" t="str">
        <f>IF(COC!H23="","", COC!H23)</f>
        <v>Water</v>
      </c>
      <c r="G135" s="31" t="str">
        <f>IF(COC!J23="","", COC!J23)</f>
        <v>X</v>
      </c>
      <c r="H135" s="31" t="str">
        <f>IF(COC!J8="","", COC!J8)</f>
        <v>VOCs (8260C)</v>
      </c>
      <c r="I135" s="35">
        <f>IF(COC!Y6="","", COC!Y6)</f>
        <v>42270</v>
      </c>
    </row>
    <row r="136" spans="1:9" x14ac:dyDescent="0.25">
      <c r="A136" t="str">
        <f>IF(COC!AD6="","", COC!AD6)</f>
        <v>TAP2015092301</v>
      </c>
      <c r="B136" t="str">
        <f>IF(COC!A23="","", COC!A23)</f>
        <v>HD-QC7-0/1-2</v>
      </c>
      <c r="C136" s="33">
        <f>IF(COC!E23="","", COC!E23)</f>
        <v>42270</v>
      </c>
      <c r="D136" s="36">
        <f>IF(COC!F23="","", COC!F23)</f>
        <v>0.5</v>
      </c>
      <c r="E136" s="36" t="str">
        <f>IF(COC!G23="","", COC!G23)</f>
        <v>Trip Blank</v>
      </c>
      <c r="F136" s="36" t="str">
        <f>IF(COC!H23="","", COC!H23)</f>
        <v>Water</v>
      </c>
      <c r="G136" t="str">
        <f>IF(COC!K23="","", COC!K23)</f>
        <v/>
      </c>
      <c r="H136" t="str">
        <f>IF(COC!K8="","", COC!K8)</f>
        <v>Total CR 6+  (SW846 7196A)</v>
      </c>
      <c r="I136" s="33">
        <f>IF(COC!Y6="","", COC!Y6)</f>
        <v>42270</v>
      </c>
    </row>
    <row r="137" spans="1:9" x14ac:dyDescent="0.25">
      <c r="A137" t="str">
        <f>IF(COC!AD6="","", COC!AD6)</f>
        <v>TAP2015092301</v>
      </c>
      <c r="B137" t="str">
        <f>IF(COC!A23="","", COC!A23)</f>
        <v>HD-QC7-0/1-2</v>
      </c>
      <c r="C137" s="33">
        <f>IF(COC!E23="","", COC!E23)</f>
        <v>42270</v>
      </c>
      <c r="D137" s="36">
        <f>IF(COC!F23="","", COC!F23)</f>
        <v>0.5</v>
      </c>
      <c r="E137" s="36" t="str">
        <f>IF(COC!G23="","", COC!G23)</f>
        <v>Trip Blank</v>
      </c>
      <c r="F137" s="36" t="str">
        <f>IF(COC!H23="","", COC!H23)</f>
        <v>Water</v>
      </c>
      <c r="G137" t="str">
        <f>IF(COC!L23="","", COC!L23)</f>
        <v/>
      </c>
      <c r="H137" t="str">
        <f>IF(COC!L8="","", COC!L8)</f>
        <v>Dissolved Cr 6+ (SW846 7196A)</v>
      </c>
      <c r="I137" s="33">
        <f>IF(COC!Y6="","", COC!Y6)</f>
        <v>42270</v>
      </c>
    </row>
    <row r="138" spans="1:9" x14ac:dyDescent="0.25">
      <c r="A138" t="str">
        <f>IF(COC!AD6="","", COC!AD6)</f>
        <v>TAP2015092301</v>
      </c>
      <c r="B138" t="str">
        <f>IF(COC!A23="","", COC!A23)</f>
        <v>HD-QC7-0/1-2</v>
      </c>
      <c r="C138" s="33">
        <f>IF(COC!E23="","", COC!E23)</f>
        <v>42270</v>
      </c>
      <c r="D138" s="36">
        <f>IF(COC!F23="","", COC!F23)</f>
        <v>0.5</v>
      </c>
      <c r="E138" s="36" t="str">
        <f>IF(COC!G23="","", COC!G23)</f>
        <v>Trip Blank</v>
      </c>
      <c r="F138" s="36" t="str">
        <f>IF(COC!H23="","", COC!H23)</f>
        <v>Water</v>
      </c>
      <c r="G138" t="str">
        <f>IF(COC!M23="","", COC!M23)</f>
        <v/>
      </c>
      <c r="H138" t="str">
        <f>IF(COC!M8="","", COC!M8)</f>
        <v>1,4-Dioxane (SW846 8270D LL)</v>
      </c>
      <c r="I138" s="33">
        <f>IF(COC!Y6="","", COC!Y6)</f>
        <v>42270</v>
      </c>
    </row>
    <row r="139" spans="1:9" x14ac:dyDescent="0.25">
      <c r="A139" t="str">
        <f>IF(COC!AD6="","", COC!AD6)</f>
        <v>TAP2015092301</v>
      </c>
      <c r="B139" t="str">
        <f>IF(COC!A23="","", COC!A23)</f>
        <v>HD-QC7-0/1-2</v>
      </c>
      <c r="C139" s="33">
        <f>IF(COC!E23="","", COC!E23)</f>
        <v>42270</v>
      </c>
      <c r="D139" s="36">
        <f>IF(COC!F23="","", COC!F23)</f>
        <v>0.5</v>
      </c>
      <c r="E139" s="36" t="str">
        <f>IF(COC!G23="","", COC!G23)</f>
        <v>Trip Blank</v>
      </c>
      <c r="F139" s="36" t="str">
        <f>IF(COC!H23="","", COC!H23)</f>
        <v>Water</v>
      </c>
      <c r="G139" t="str">
        <f>IF(COC!N23="","", COC!N23)</f>
        <v/>
      </c>
      <c r="H139" t="str">
        <f>IF(COC!N8="","", COC!N8)</f>
        <v/>
      </c>
      <c r="I139" s="33">
        <f>IF(COC!Y6="","", COC!Y6)</f>
        <v>42270</v>
      </c>
    </row>
    <row r="140" spans="1:9" x14ac:dyDescent="0.25">
      <c r="A140" t="str">
        <f>IF(COC!AD6="","", COC!AD6)</f>
        <v>TAP2015092301</v>
      </c>
      <c r="B140" t="str">
        <f>IF(COC!A23="","", COC!A23)</f>
        <v>HD-QC7-0/1-2</v>
      </c>
      <c r="C140" s="33">
        <f>IF(COC!E23="","", COC!E23)</f>
        <v>42270</v>
      </c>
      <c r="D140" s="36">
        <f>IF(COC!F23="","", COC!F23)</f>
        <v>0.5</v>
      </c>
      <c r="E140" s="36" t="str">
        <f>IF(COC!G23="","", COC!G23)</f>
        <v>Trip Blank</v>
      </c>
      <c r="F140" s="36" t="str">
        <f>IF(COC!H23="","", COC!H23)</f>
        <v>Water</v>
      </c>
      <c r="G140" t="str">
        <f>IF(COC!O23="","", COC!O23)</f>
        <v/>
      </c>
      <c r="H140" t="str">
        <f>IF(COC!O8="","", COC!O8)</f>
        <v/>
      </c>
      <c r="I140" s="33">
        <f>IF(COC!Y6="","", COC!Y6)</f>
        <v>42270</v>
      </c>
    </row>
    <row r="141" spans="1:9" x14ac:dyDescent="0.25">
      <c r="A141" t="str">
        <f>IF(COC!AD6="","", COC!AD6)</f>
        <v>TAP2015092301</v>
      </c>
      <c r="B141" t="str">
        <f>IF(COC!A23="","", COC!A23)</f>
        <v>HD-QC7-0/1-2</v>
      </c>
      <c r="C141" s="33">
        <f>IF(COC!E23="","", COC!E23)</f>
        <v>42270</v>
      </c>
      <c r="D141" s="36">
        <f>IF(COC!F23="","", COC!F23)</f>
        <v>0.5</v>
      </c>
      <c r="E141" s="36" t="str">
        <f>IF(COC!G23="","", COC!G23)</f>
        <v>Trip Blank</v>
      </c>
      <c r="F141" s="36" t="str">
        <f>IF(COC!H23="","", COC!H23)</f>
        <v>Water</v>
      </c>
      <c r="G141" t="str">
        <f>IF(COC!P23="","", COC!P23)</f>
        <v/>
      </c>
      <c r="H141" t="str">
        <f>IF(COC!P8="","", COC!P8)</f>
        <v/>
      </c>
      <c r="I141" s="33">
        <f>IF(COC!Y6="","", COC!Y6)</f>
        <v>42270</v>
      </c>
    </row>
    <row r="142" spans="1:9" x14ac:dyDescent="0.25">
      <c r="A142" t="str">
        <f>IF(COC!AD6="","", COC!AD6)</f>
        <v>TAP2015092301</v>
      </c>
      <c r="B142" t="str">
        <f>IF(COC!A23="","", COC!A23)</f>
        <v>HD-QC7-0/1-2</v>
      </c>
      <c r="C142" s="33">
        <f>IF(COC!E23="","", COC!E23)</f>
        <v>42270</v>
      </c>
      <c r="D142" s="36">
        <f>IF(COC!F23="","", COC!F23)</f>
        <v>0.5</v>
      </c>
      <c r="E142" s="36" t="str">
        <f>IF(COC!G23="","", COC!G23)</f>
        <v>Trip Blank</v>
      </c>
      <c r="F142" s="36" t="str">
        <f>IF(COC!H23="","", COC!H23)</f>
        <v>Water</v>
      </c>
      <c r="G142" t="str">
        <f>IF(COC!Q23="","", COC!Q23)</f>
        <v/>
      </c>
      <c r="H142" t="str">
        <f>IF(COC!Q8="","", COC!Q8)</f>
        <v/>
      </c>
      <c r="I142" s="33">
        <f>IF(COC!Y6="","", COC!Y6)</f>
        <v>42270</v>
      </c>
    </row>
    <row r="143" spans="1:9" x14ac:dyDescent="0.25">
      <c r="A143" t="str">
        <f>IF(COC!AD6="","", COC!AD6)</f>
        <v>TAP2015092301</v>
      </c>
      <c r="B143" t="str">
        <f>IF(COC!A23="","", COC!A23)</f>
        <v>HD-QC7-0/1-2</v>
      </c>
      <c r="C143" s="33">
        <f>IF(COC!E23="","", COC!E23)</f>
        <v>42270</v>
      </c>
      <c r="D143" s="36">
        <f>IF(COC!F23="","", COC!F23)</f>
        <v>0.5</v>
      </c>
      <c r="E143" s="36" t="str">
        <f>IF(COC!G23="","", COC!G23)</f>
        <v>Trip Blank</v>
      </c>
      <c r="F143" s="36" t="str">
        <f>IF(COC!H23="","", COC!H23)</f>
        <v>Water</v>
      </c>
      <c r="G143" t="str">
        <f>IF(COC!R23="","", COC!R23)</f>
        <v/>
      </c>
      <c r="H143" t="str">
        <f>IF(COC!R8="","", COC!R8)</f>
        <v/>
      </c>
      <c r="I143" s="33">
        <f>IF(COC!Y6="","", COC!Y6)</f>
        <v>42270</v>
      </c>
    </row>
    <row r="144" spans="1:9" x14ac:dyDescent="0.25">
      <c r="A144" t="str">
        <f>IF(COC!AD6="","", COC!AD6)</f>
        <v>TAP2015092301</v>
      </c>
      <c r="B144" t="str">
        <f>IF(COC!A23="","", COC!A23)</f>
        <v>HD-QC7-0/1-2</v>
      </c>
      <c r="C144" s="33">
        <f>IF(COC!E23="","", COC!E23)</f>
        <v>42270</v>
      </c>
      <c r="D144" s="36">
        <f>IF(COC!F23="","", COC!F23)</f>
        <v>0.5</v>
      </c>
      <c r="E144" s="36" t="str">
        <f>IF(COC!G23="","", COC!G23)</f>
        <v>Trip Blank</v>
      </c>
      <c r="F144" s="36" t="str">
        <f>IF(COC!H23="","", COC!H23)</f>
        <v>Water</v>
      </c>
      <c r="G144" t="str">
        <f>IF(COC!S23="","", COC!S23)</f>
        <v/>
      </c>
      <c r="H144" t="str">
        <f>IF(COC!S8="","", COC!S8)</f>
        <v/>
      </c>
      <c r="I144" s="33">
        <f>IF(COC!Y6="","", COC!Y6)</f>
        <v>42270</v>
      </c>
    </row>
    <row r="145" spans="1:9" x14ac:dyDescent="0.25">
      <c r="A145" t="str">
        <f>IF(COC!AD6="","", COC!AD6)</f>
        <v>TAP2015092301</v>
      </c>
      <c r="B145" t="str">
        <f>IF(COC!A23="","", COC!A23)</f>
        <v>HD-QC7-0/1-2</v>
      </c>
      <c r="C145" s="33">
        <f>IF(COC!E23="","", COC!E23)</f>
        <v>42270</v>
      </c>
      <c r="D145" s="36">
        <f>IF(COC!F23="","", COC!F23)</f>
        <v>0.5</v>
      </c>
      <c r="E145" s="36" t="str">
        <f>IF(COC!G23="","", COC!G23)</f>
        <v>Trip Blank</v>
      </c>
      <c r="F145" s="36" t="str">
        <f>IF(COC!H23="","", COC!H23)</f>
        <v>Water</v>
      </c>
      <c r="G145" t="str">
        <f>IF(COC!T23="","", COC!T23)</f>
        <v/>
      </c>
      <c r="H145" t="str">
        <f>IF(COC!T8="","", COC!T8)</f>
        <v/>
      </c>
      <c r="I145" s="33">
        <f>IF(COC!Y6="","", COC!Y6)</f>
        <v>42270</v>
      </c>
    </row>
    <row r="146" spans="1:9" x14ac:dyDescent="0.25">
      <c r="A146" t="str">
        <f>IF(COC!AD6="","", COC!AD6)</f>
        <v>TAP2015092301</v>
      </c>
      <c r="B146" t="str">
        <f>IF(COC!A23="","", COC!A23)</f>
        <v>HD-QC7-0/1-2</v>
      </c>
      <c r="C146" s="33">
        <f>IF(COC!E23="","", COC!E23)</f>
        <v>42270</v>
      </c>
      <c r="D146" s="36">
        <f>IF(COC!F23="","", COC!F23)</f>
        <v>0.5</v>
      </c>
      <c r="E146" s="36" t="str">
        <f>IF(COC!G23="","", COC!G23)</f>
        <v>Trip Blank</v>
      </c>
      <c r="F146" s="36" t="str">
        <f>IF(COC!H23="","", COC!H23)</f>
        <v>Water</v>
      </c>
      <c r="G146" t="str">
        <f>IF(COC!U23="","", COC!U23)</f>
        <v/>
      </c>
      <c r="H146" t="str">
        <f>IF(COC!U8="","", COC!U8)</f>
        <v/>
      </c>
      <c r="I146" s="33">
        <f>IF(COC!Y6="","", COC!Y6)</f>
        <v>42270</v>
      </c>
    </row>
    <row r="147" spans="1:9" x14ac:dyDescent="0.25">
      <c r="A147" t="str">
        <f>IF(COC!AD6="","", COC!AD6)</f>
        <v>TAP2015092301</v>
      </c>
      <c r="B147" t="str">
        <f>IF(COC!A23="","", COC!A23)</f>
        <v>HD-QC7-0/1-2</v>
      </c>
      <c r="C147" s="33">
        <f>IF(COC!E23="","", COC!E23)</f>
        <v>42270</v>
      </c>
      <c r="D147" s="36">
        <f>IF(COC!F23="","", COC!F23)</f>
        <v>0.5</v>
      </c>
      <c r="E147" s="36" t="str">
        <f>IF(COC!G23="","", COC!G23)</f>
        <v>Trip Blank</v>
      </c>
      <c r="F147" s="36" t="str">
        <f>IF(COC!H23="","", COC!H23)</f>
        <v>Water</v>
      </c>
      <c r="G147" t="str">
        <f>IF(COC!V23="","", COC!V23)</f>
        <v/>
      </c>
      <c r="H147" t="str">
        <f>IF(COC!V8="","", COC!V8)</f>
        <v/>
      </c>
      <c r="I147" s="33">
        <f>IF(COC!Y6="","", COC!Y6)</f>
        <v>42270</v>
      </c>
    </row>
    <row r="148" spans="1:9" x14ac:dyDescent="0.25">
      <c r="A148" t="str">
        <f>IF(COC!AD6="","", COC!AD6)</f>
        <v>TAP2015092301</v>
      </c>
      <c r="B148" t="str">
        <f>IF(COC!A23="","", COC!A23)</f>
        <v>HD-QC7-0/1-2</v>
      </c>
      <c r="C148" s="33">
        <f>IF(COC!E23="","", COC!E23)</f>
        <v>42270</v>
      </c>
      <c r="D148" s="36">
        <f>IF(COC!F23="","", COC!F23)</f>
        <v>0.5</v>
      </c>
      <c r="E148" s="36" t="str">
        <f>IF(COC!G23="","", COC!G23)</f>
        <v>Trip Blank</v>
      </c>
      <c r="F148" s="36" t="str">
        <f>IF(COC!H23="","", COC!H23)</f>
        <v>Water</v>
      </c>
      <c r="G148" t="str">
        <f>IF(COC!W23="","", COC!W23)</f>
        <v/>
      </c>
      <c r="H148" t="str">
        <f>IF(COC!W8="","", COC!W8)</f>
        <v/>
      </c>
      <c r="I148" s="33">
        <f>IF(COC!Y6="","", COC!Y6)</f>
        <v>42270</v>
      </c>
    </row>
    <row r="149" spans="1:9" x14ac:dyDescent="0.25">
      <c r="A149" t="str">
        <f>IF(COC!AD6="","", COC!AD6)</f>
        <v>TAP2015092301</v>
      </c>
      <c r="B149" t="str">
        <f>IF(COC!A23="","", COC!A23)</f>
        <v>HD-QC7-0/1-2</v>
      </c>
      <c r="C149" s="33">
        <f>IF(COC!E23="","", COC!E23)</f>
        <v>42270</v>
      </c>
      <c r="D149" s="36">
        <f>IF(COC!F23="","", COC!F23)</f>
        <v>0.5</v>
      </c>
      <c r="E149" s="36" t="str">
        <f>IF(COC!G23="","", COC!G23)</f>
        <v>Trip Blank</v>
      </c>
      <c r="F149" s="36" t="str">
        <f>IF(COC!H23="","", COC!H23)</f>
        <v>Water</v>
      </c>
      <c r="G149" t="str">
        <f>IF(COC!X23="","", COC!X23)</f>
        <v/>
      </c>
      <c r="H149" t="str">
        <f>IF(COC!X8="","", COC!X8)</f>
        <v/>
      </c>
      <c r="I149" s="33">
        <f>IF(COC!Y6="","", COC!Y6)</f>
        <v>42270</v>
      </c>
    </row>
    <row r="150" spans="1:9" x14ac:dyDescent="0.25">
      <c r="A150" t="str">
        <f>IF(COC!AD6="","", COC!AD6)</f>
        <v>TAP2015092301</v>
      </c>
      <c r="B150" t="str">
        <f>IF(COC!A23="","", COC!A23)</f>
        <v>HD-QC7-0/1-2</v>
      </c>
      <c r="C150" s="33">
        <f>IF(COC!E23="","", COC!E23)</f>
        <v>42270</v>
      </c>
      <c r="D150" s="36">
        <f>IF(COC!F23="","", COC!F23)</f>
        <v>0.5</v>
      </c>
      <c r="E150" s="36" t="str">
        <f>IF(COC!G23="","", COC!G23)</f>
        <v>Trip Blank</v>
      </c>
      <c r="F150" s="36" t="str">
        <f>IF(COC!H23="","", COC!H23)</f>
        <v>Water</v>
      </c>
      <c r="G150" t="str">
        <f>IF(COC!Y23="","", COC!Y23)</f>
        <v/>
      </c>
      <c r="H150" t="str">
        <f>IF(COC!Y8="","", COC!Y8)</f>
        <v/>
      </c>
      <c r="I150" s="33">
        <f>IF(COC!Y6="","", COC!Y6)</f>
        <v>42270</v>
      </c>
    </row>
    <row r="151" spans="1:9" x14ac:dyDescent="0.25">
      <c r="A151" t="str">
        <f>IF(COC!AD6="","", COC!AD6)</f>
        <v>TAP2015092301</v>
      </c>
      <c r="B151" t="str">
        <f>IF(COC!A23="","", COC!A23)</f>
        <v>HD-QC7-0/1-2</v>
      </c>
      <c r="C151" s="33">
        <f>IF(COC!E23="","", COC!E23)</f>
        <v>42270</v>
      </c>
      <c r="D151" s="36">
        <f>IF(COC!F23="","", COC!F23)</f>
        <v>0.5</v>
      </c>
      <c r="E151" s="36" t="str">
        <f>IF(COC!G23="","", COC!G23)</f>
        <v>Trip Blank</v>
      </c>
      <c r="F151" s="36" t="str">
        <f>IF(COC!H23="","", COC!H23)</f>
        <v>Water</v>
      </c>
      <c r="G151" t="str">
        <f>IF(COC!Z23="","", COC!Z23)</f>
        <v/>
      </c>
      <c r="H151" t="str">
        <f>IF(COC!Z8="","", COC!Z8)</f>
        <v/>
      </c>
      <c r="I151" s="33">
        <f>IF(COC!Y6="","", COC!Y6)</f>
        <v>42270</v>
      </c>
    </row>
    <row r="152" spans="1:9" x14ac:dyDescent="0.25">
      <c r="A152" t="str">
        <f>IF(COC!AD6="","", COC!AD6)</f>
        <v>TAP2015092301</v>
      </c>
      <c r="B152" t="str">
        <f>IF(COC!A23="","", COC!A23)</f>
        <v>HD-QC7-0/1-2</v>
      </c>
      <c r="C152" s="33">
        <f>IF(COC!E23="","", COC!E23)</f>
        <v>42270</v>
      </c>
      <c r="D152" s="36">
        <f>IF(COC!F23="","", COC!F23)</f>
        <v>0.5</v>
      </c>
      <c r="E152" s="36" t="str">
        <f>IF(COC!G23="","", COC!G23)</f>
        <v>Trip Blank</v>
      </c>
      <c r="F152" s="36" t="str">
        <f>IF(COC!H23="","", COC!H23)</f>
        <v>Water</v>
      </c>
      <c r="G152" t="str">
        <f>IF(COC!AA23="","", COC!AA23)</f>
        <v/>
      </c>
      <c r="H152" t="str">
        <f>IF(COC!AA8="","", COC!AA8)</f>
        <v/>
      </c>
      <c r="I152" s="33">
        <f>IF(COC!Y6="","", COC!Y6)</f>
        <v>42270</v>
      </c>
    </row>
    <row r="153" spans="1:9" x14ac:dyDescent="0.25">
      <c r="A153" t="str">
        <f>IF(COC!AD6="","", COC!AD6)</f>
        <v>TAP2015092301</v>
      </c>
      <c r="B153" t="str">
        <f>IF(COC!A23="","", COC!A23)</f>
        <v>HD-QC7-0/1-2</v>
      </c>
      <c r="C153" s="33">
        <f>IF(COC!E23="","", COC!E23)</f>
        <v>42270</v>
      </c>
      <c r="D153" s="36">
        <f>IF(COC!F23="","", COC!F23)</f>
        <v>0.5</v>
      </c>
      <c r="E153" s="36" t="str">
        <f>IF(COC!G23="","", COC!G23)</f>
        <v>Trip Blank</v>
      </c>
      <c r="F153" s="36" t="str">
        <f>IF(COC!H23="","", COC!H23)</f>
        <v>Water</v>
      </c>
      <c r="G153" s="32" t="str">
        <f>IF(COC!AB23="","", COC!AB23)</f>
        <v/>
      </c>
      <c r="H153" s="32" t="str">
        <f>IF(COC!AB8="","", COC!AB8)</f>
        <v/>
      </c>
      <c r="I153" s="33">
        <f>IF(COC!Y6="","", COC!Y6)</f>
        <v>42270</v>
      </c>
    </row>
    <row r="154" spans="1:9" s="31" customFormat="1" x14ac:dyDescent="0.25">
      <c r="A154" s="31" t="str">
        <f>IF(COC!AD6="","", COC!AD6)</f>
        <v>TAP2015092301</v>
      </c>
      <c r="B154" s="31" t="str">
        <f>IF(COC!A24="","", COC!A24)</f>
        <v/>
      </c>
      <c r="C154" s="35" t="str">
        <f>IF(COC!E24="","", COC!E24)</f>
        <v/>
      </c>
      <c r="D154" s="38" t="str">
        <f>IF(COC!F24="","", COC!F24)</f>
        <v/>
      </c>
      <c r="E154" s="38" t="str">
        <f>IF(COC!G24="","", COC!G24)</f>
        <v/>
      </c>
      <c r="F154" s="38" t="str">
        <f>IF(COC!H24="","", COC!H24)</f>
        <v/>
      </c>
      <c r="G154" s="31" t="str">
        <f>IF(COC!J24="","", COC!J24)</f>
        <v/>
      </c>
      <c r="H154" s="31" t="str">
        <f>IF(COC!J8="","", COC!J8)</f>
        <v>VOCs (8260C)</v>
      </c>
      <c r="I154" s="35">
        <f>IF(COC!Y6="","", COC!Y6)</f>
        <v>42270</v>
      </c>
    </row>
    <row r="155" spans="1:9" x14ac:dyDescent="0.25">
      <c r="A155" t="str">
        <f>IF(COC!AD6="","", COC!AD6)</f>
        <v>TAP2015092301</v>
      </c>
      <c r="B155" t="str">
        <f>IF(COC!A24="","", COC!A24)</f>
        <v/>
      </c>
      <c r="C155" s="33" t="str">
        <f>IF(COC!E24="","", COC!E24)</f>
        <v/>
      </c>
      <c r="D155" s="36" t="str">
        <f>IF(COC!F24="","", COC!F24)</f>
        <v/>
      </c>
      <c r="E155" s="36" t="str">
        <f>IF(COC!G24="","", COC!G24)</f>
        <v/>
      </c>
      <c r="F155" s="36" t="str">
        <f>IF(COC!H24="","", COC!H24)</f>
        <v/>
      </c>
      <c r="G155" t="str">
        <f>IF(COC!K24="","", COC!K24)</f>
        <v/>
      </c>
      <c r="H155" t="str">
        <f>IF(COC!K8="","", COC!K8)</f>
        <v>Total CR 6+  (SW846 7196A)</v>
      </c>
      <c r="I155" s="33">
        <f>IF(COC!Y6="","", COC!Y6)</f>
        <v>42270</v>
      </c>
    </row>
    <row r="156" spans="1:9" x14ac:dyDescent="0.25">
      <c r="A156" t="str">
        <f>IF(COC!AD6="","", COC!AD6)</f>
        <v>TAP2015092301</v>
      </c>
      <c r="B156" t="str">
        <f>IF(COC!A24="","", COC!A24)</f>
        <v/>
      </c>
      <c r="C156" s="33" t="str">
        <f>IF(COC!E24="","", COC!E24)</f>
        <v/>
      </c>
      <c r="D156" s="36" t="str">
        <f>IF(COC!F24="","", COC!F24)</f>
        <v/>
      </c>
      <c r="E156" s="36" t="str">
        <f>IF(COC!G24="","", COC!G24)</f>
        <v/>
      </c>
      <c r="F156" s="36" t="str">
        <f>IF(COC!H24="","", COC!H24)</f>
        <v/>
      </c>
      <c r="G156" t="str">
        <f>IF(COC!L24="","", COC!L24)</f>
        <v/>
      </c>
      <c r="H156" t="str">
        <f>IF(COC!L8="","", COC!L8)</f>
        <v>Dissolved Cr 6+ (SW846 7196A)</v>
      </c>
      <c r="I156" s="33">
        <f>IF(COC!Y6="","", COC!Y6)</f>
        <v>42270</v>
      </c>
    </row>
    <row r="157" spans="1:9" x14ac:dyDescent="0.25">
      <c r="A157" t="str">
        <f>IF(COC!AD6="","", COC!AD6)</f>
        <v>TAP2015092301</v>
      </c>
      <c r="B157" t="str">
        <f>IF(COC!A24="","", COC!A24)</f>
        <v/>
      </c>
      <c r="C157" s="33" t="str">
        <f>IF(COC!E24="","", COC!E24)</f>
        <v/>
      </c>
      <c r="D157" s="36" t="str">
        <f>IF(COC!F24="","", COC!F24)</f>
        <v/>
      </c>
      <c r="E157" s="36" t="str">
        <f>IF(COC!G24="","", COC!G24)</f>
        <v/>
      </c>
      <c r="F157" s="36" t="str">
        <f>IF(COC!H24="","", COC!H24)</f>
        <v/>
      </c>
      <c r="G157" t="str">
        <f>IF(COC!M24="","", COC!M24)</f>
        <v/>
      </c>
      <c r="H157" t="str">
        <f>IF(COC!M8="","", COC!M8)</f>
        <v>1,4-Dioxane (SW846 8270D LL)</v>
      </c>
      <c r="I157" s="33">
        <f>IF(COC!Y6="","", COC!Y6)</f>
        <v>42270</v>
      </c>
    </row>
    <row r="158" spans="1:9" x14ac:dyDescent="0.25">
      <c r="A158" t="str">
        <f>IF(COC!AD6="","", COC!AD6)</f>
        <v>TAP2015092301</v>
      </c>
      <c r="B158" t="str">
        <f>IF(COC!A24="","", COC!A24)</f>
        <v/>
      </c>
      <c r="C158" s="33" t="str">
        <f>IF(COC!E24="","", COC!E24)</f>
        <v/>
      </c>
      <c r="D158" s="36" t="str">
        <f>IF(COC!F24="","", COC!F24)</f>
        <v/>
      </c>
      <c r="E158" s="36" t="str">
        <f>IF(COC!G24="","", COC!G24)</f>
        <v/>
      </c>
      <c r="F158" s="36" t="str">
        <f>IF(COC!H24="","", COC!H24)</f>
        <v/>
      </c>
      <c r="G158" t="str">
        <f>IF(COC!N24="","", COC!N24)</f>
        <v/>
      </c>
      <c r="H158" t="str">
        <f>IF(COC!N8="","", COC!N8)</f>
        <v/>
      </c>
      <c r="I158" s="33">
        <f>IF(COC!Y6="","", COC!Y6)</f>
        <v>42270</v>
      </c>
    </row>
    <row r="159" spans="1:9" x14ac:dyDescent="0.25">
      <c r="A159" t="str">
        <f>IF(COC!AD6="","", COC!AD6)</f>
        <v>TAP2015092301</v>
      </c>
      <c r="B159" t="str">
        <f>IF(COC!A24="","", COC!A24)</f>
        <v/>
      </c>
      <c r="C159" s="33" t="str">
        <f>IF(COC!E24="","", COC!E24)</f>
        <v/>
      </c>
      <c r="D159" s="36" t="str">
        <f>IF(COC!F24="","", COC!F24)</f>
        <v/>
      </c>
      <c r="E159" s="36" t="str">
        <f>IF(COC!G24="","", COC!G24)</f>
        <v/>
      </c>
      <c r="F159" s="36" t="str">
        <f>IF(COC!H24="","", COC!H24)</f>
        <v/>
      </c>
      <c r="G159" t="str">
        <f>IF(COC!O24="","", COC!O24)</f>
        <v/>
      </c>
      <c r="H159" t="str">
        <f>IF(COC!O8="","", COC!O8)</f>
        <v/>
      </c>
      <c r="I159" s="33">
        <f>IF(COC!Y6="","", COC!Y6)</f>
        <v>42270</v>
      </c>
    </row>
    <row r="160" spans="1:9" x14ac:dyDescent="0.25">
      <c r="A160" t="str">
        <f>IF(COC!AD6="","", COC!AD6)</f>
        <v>TAP2015092301</v>
      </c>
      <c r="B160" t="str">
        <f>IF(COC!A24="","", COC!A24)</f>
        <v/>
      </c>
      <c r="C160" s="33" t="str">
        <f>IF(COC!E24="","", COC!E24)</f>
        <v/>
      </c>
      <c r="D160" s="36" t="str">
        <f>IF(COC!F24="","", COC!F24)</f>
        <v/>
      </c>
      <c r="E160" s="36" t="str">
        <f>IF(COC!G24="","", COC!G24)</f>
        <v/>
      </c>
      <c r="F160" s="36" t="str">
        <f>IF(COC!H24="","", COC!H24)</f>
        <v/>
      </c>
      <c r="G160" t="str">
        <f>IF(COC!P24="","", COC!P24)</f>
        <v/>
      </c>
      <c r="H160" t="str">
        <f>IF(COC!P8="","", COC!P8)</f>
        <v/>
      </c>
      <c r="I160" s="33">
        <f>IF(COC!Y6="","", COC!Y6)</f>
        <v>42270</v>
      </c>
    </row>
    <row r="161" spans="1:9" x14ac:dyDescent="0.25">
      <c r="A161" t="str">
        <f>IF(COC!AD6="","", COC!AD6)</f>
        <v>TAP2015092301</v>
      </c>
      <c r="B161" t="str">
        <f>IF(COC!A24="","", COC!A24)</f>
        <v/>
      </c>
      <c r="C161" s="33" t="str">
        <f>IF(COC!E24="","", COC!E24)</f>
        <v/>
      </c>
      <c r="D161" s="36" t="str">
        <f>IF(COC!F24="","", COC!F24)</f>
        <v/>
      </c>
      <c r="E161" s="36" t="str">
        <f>IF(COC!G24="","", COC!G24)</f>
        <v/>
      </c>
      <c r="F161" s="36" t="str">
        <f>IF(COC!H24="","", COC!H24)</f>
        <v/>
      </c>
      <c r="G161" t="str">
        <f>IF(COC!Q24="","", COC!Q24)</f>
        <v/>
      </c>
      <c r="H161" t="str">
        <f>IF(COC!Q8="","", COC!Q8)</f>
        <v/>
      </c>
      <c r="I161" s="33">
        <f>IF(COC!Y6="","", COC!Y6)</f>
        <v>42270</v>
      </c>
    </row>
    <row r="162" spans="1:9" x14ac:dyDescent="0.25">
      <c r="A162" t="str">
        <f>IF(COC!AD6="","", COC!AD6)</f>
        <v>TAP2015092301</v>
      </c>
      <c r="B162" t="str">
        <f>IF(COC!A24="","", COC!A24)</f>
        <v/>
      </c>
      <c r="C162" s="33" t="str">
        <f>IF(COC!E24="","", COC!E24)</f>
        <v/>
      </c>
      <c r="D162" s="36" t="str">
        <f>IF(COC!F24="","", COC!F24)</f>
        <v/>
      </c>
      <c r="E162" s="36" t="str">
        <f>IF(COC!G24="","", COC!G24)</f>
        <v/>
      </c>
      <c r="F162" s="36" t="str">
        <f>IF(COC!H24="","", COC!H24)</f>
        <v/>
      </c>
      <c r="G162" t="str">
        <f>IF(COC!R24="","", COC!R24)</f>
        <v/>
      </c>
      <c r="H162" t="str">
        <f>IF(COC!R8="","", COC!R8)</f>
        <v/>
      </c>
      <c r="I162" s="33">
        <f>IF(COC!Y6="","", COC!Y6)</f>
        <v>42270</v>
      </c>
    </row>
    <row r="163" spans="1:9" x14ac:dyDescent="0.25">
      <c r="A163" t="str">
        <f>IF(COC!AD6="","", COC!AD6)</f>
        <v>TAP2015092301</v>
      </c>
      <c r="B163" t="str">
        <f>IF(COC!A24="","", COC!A24)</f>
        <v/>
      </c>
      <c r="C163" s="33" t="str">
        <f>IF(COC!E24="","", COC!E24)</f>
        <v/>
      </c>
      <c r="D163" s="36" t="str">
        <f>IF(COC!F24="","", COC!F24)</f>
        <v/>
      </c>
      <c r="E163" s="36" t="str">
        <f>IF(COC!G24="","", COC!G24)</f>
        <v/>
      </c>
      <c r="F163" s="36" t="str">
        <f>IF(COC!H24="","", COC!H24)</f>
        <v/>
      </c>
      <c r="G163" t="str">
        <f>IF(COC!S24="","", COC!S24)</f>
        <v/>
      </c>
      <c r="H163" t="str">
        <f>IF(COC!S8="","", COC!S8)</f>
        <v/>
      </c>
      <c r="I163" s="33">
        <f>IF(COC!Y6="","", COC!Y6)</f>
        <v>42270</v>
      </c>
    </row>
    <row r="164" spans="1:9" x14ac:dyDescent="0.25">
      <c r="A164" t="str">
        <f>IF(COC!AD6="","", COC!AD6)</f>
        <v>TAP2015092301</v>
      </c>
      <c r="B164" t="str">
        <f>IF(COC!A24="","", COC!A24)</f>
        <v/>
      </c>
      <c r="C164" s="33" t="str">
        <f>IF(COC!E24="","", COC!E24)</f>
        <v/>
      </c>
      <c r="D164" s="36" t="str">
        <f>IF(COC!F24="","", COC!F24)</f>
        <v/>
      </c>
      <c r="E164" s="36" t="str">
        <f>IF(COC!G24="","", COC!G24)</f>
        <v/>
      </c>
      <c r="F164" s="36" t="str">
        <f>IF(COC!H24="","", COC!H24)</f>
        <v/>
      </c>
      <c r="G164" t="str">
        <f>IF(COC!T24="","", COC!T24)</f>
        <v/>
      </c>
      <c r="H164" t="str">
        <f>IF(COC!T8="","", COC!T8)</f>
        <v/>
      </c>
      <c r="I164" s="33">
        <f>IF(COC!Y6="","", COC!Y6)</f>
        <v>42270</v>
      </c>
    </row>
    <row r="165" spans="1:9" x14ac:dyDescent="0.25">
      <c r="A165" t="str">
        <f>IF(COC!AD6="","", COC!AD6)</f>
        <v>TAP2015092301</v>
      </c>
      <c r="B165" t="str">
        <f>IF(COC!A24="","", COC!A24)</f>
        <v/>
      </c>
      <c r="C165" s="33" t="str">
        <f>IF(COC!E24="","", COC!E24)</f>
        <v/>
      </c>
      <c r="D165" s="36" t="str">
        <f>IF(COC!F24="","", COC!F24)</f>
        <v/>
      </c>
      <c r="E165" s="36" t="str">
        <f>IF(COC!G24="","", COC!G24)</f>
        <v/>
      </c>
      <c r="F165" s="36" t="str">
        <f>IF(COC!H24="","", COC!H24)</f>
        <v/>
      </c>
      <c r="G165" t="str">
        <f>IF(COC!U24="","", COC!U24)</f>
        <v/>
      </c>
      <c r="H165" t="str">
        <f>IF(COC!U8="","", COC!U8)</f>
        <v/>
      </c>
      <c r="I165" s="33">
        <f>IF(COC!Y6="","", COC!Y6)</f>
        <v>42270</v>
      </c>
    </row>
    <row r="166" spans="1:9" x14ac:dyDescent="0.25">
      <c r="A166" t="str">
        <f>IF(COC!AD6="","", COC!AD6)</f>
        <v>TAP2015092301</v>
      </c>
      <c r="B166" t="str">
        <f>IF(COC!A24="","", COC!A24)</f>
        <v/>
      </c>
      <c r="C166" s="33" t="str">
        <f>IF(COC!E24="","", COC!E24)</f>
        <v/>
      </c>
      <c r="D166" s="36" t="str">
        <f>IF(COC!F24="","", COC!F24)</f>
        <v/>
      </c>
      <c r="E166" s="36" t="str">
        <f>IF(COC!G24="","", COC!G24)</f>
        <v/>
      </c>
      <c r="F166" s="36" t="str">
        <f>IF(COC!H24="","", COC!H24)</f>
        <v/>
      </c>
      <c r="G166" t="str">
        <f>IF(COC!V24="","", COC!V24)</f>
        <v/>
      </c>
      <c r="H166" t="str">
        <f>IF(COC!V8="","", COC!V8)</f>
        <v/>
      </c>
      <c r="I166" s="33">
        <f>IF(COC!Y6="","", COC!Y6)</f>
        <v>42270</v>
      </c>
    </row>
    <row r="167" spans="1:9" x14ac:dyDescent="0.25">
      <c r="A167" t="str">
        <f>IF(COC!AD6="","", COC!AD6)</f>
        <v>TAP2015092301</v>
      </c>
      <c r="B167" t="str">
        <f>IF(COC!A24="","", COC!A24)</f>
        <v/>
      </c>
      <c r="C167" s="33" t="str">
        <f>IF(COC!E24="","", COC!E24)</f>
        <v/>
      </c>
      <c r="D167" s="36" t="str">
        <f>IF(COC!F24="","", COC!F24)</f>
        <v/>
      </c>
      <c r="E167" s="36" t="str">
        <f>IF(COC!G24="","", COC!G24)</f>
        <v/>
      </c>
      <c r="F167" s="36" t="str">
        <f>IF(COC!H24="","", COC!H24)</f>
        <v/>
      </c>
      <c r="G167" t="str">
        <f>IF(COC!W24="","", COC!W24)</f>
        <v/>
      </c>
      <c r="H167" t="str">
        <f>IF(COC!W8="","", COC!W8)</f>
        <v/>
      </c>
      <c r="I167" s="33">
        <f>IF(COC!Y6="","", COC!Y6)</f>
        <v>42270</v>
      </c>
    </row>
    <row r="168" spans="1:9" x14ac:dyDescent="0.25">
      <c r="A168" t="str">
        <f>IF(COC!AD6="","", COC!AD6)</f>
        <v>TAP2015092301</v>
      </c>
      <c r="B168" t="str">
        <f>IF(COC!A24="","", COC!A24)</f>
        <v/>
      </c>
      <c r="C168" s="33" t="str">
        <f>IF(COC!E24="","", COC!E24)</f>
        <v/>
      </c>
      <c r="D168" s="36" t="str">
        <f>IF(COC!F24="","", COC!F24)</f>
        <v/>
      </c>
      <c r="E168" s="36" t="str">
        <f>IF(COC!G24="","", COC!G24)</f>
        <v/>
      </c>
      <c r="F168" s="36" t="str">
        <f>IF(COC!H24="","", COC!H24)</f>
        <v/>
      </c>
      <c r="G168" t="str">
        <f>IF(COC!X24="","", COC!X24)</f>
        <v/>
      </c>
      <c r="H168" t="str">
        <f>IF(COC!X8="","", COC!X8)</f>
        <v/>
      </c>
      <c r="I168" s="33">
        <f>IF(COC!Y6="","", COC!Y6)</f>
        <v>42270</v>
      </c>
    </row>
    <row r="169" spans="1:9" x14ac:dyDescent="0.25">
      <c r="A169" t="str">
        <f>IF(COC!AD6="","", COC!AD6)</f>
        <v>TAP2015092301</v>
      </c>
      <c r="B169" t="str">
        <f>IF(COC!A24="","", COC!A24)</f>
        <v/>
      </c>
      <c r="C169" s="33" t="str">
        <f>IF(COC!E24="","", COC!E24)</f>
        <v/>
      </c>
      <c r="D169" s="36" t="str">
        <f>IF(COC!F24="","", COC!F24)</f>
        <v/>
      </c>
      <c r="E169" s="36" t="str">
        <f>IF(COC!G24="","", COC!G24)</f>
        <v/>
      </c>
      <c r="F169" s="36" t="str">
        <f>IF(COC!H24="","", COC!H24)</f>
        <v/>
      </c>
      <c r="G169" t="str">
        <f>IF(COC!Y24="","", COC!Y24)</f>
        <v/>
      </c>
      <c r="H169" t="str">
        <f>IF(COC!Y8="","", COC!Y8)</f>
        <v/>
      </c>
      <c r="I169" s="33">
        <f>IF(COC!Y6="","", COC!Y6)</f>
        <v>42270</v>
      </c>
    </row>
    <row r="170" spans="1:9" x14ac:dyDescent="0.25">
      <c r="A170" t="str">
        <f>IF(COC!AD6="","", COC!AD6)</f>
        <v>TAP2015092301</v>
      </c>
      <c r="B170" t="str">
        <f>IF(COC!A24="","", COC!A24)</f>
        <v/>
      </c>
      <c r="C170" s="33" t="str">
        <f>IF(COC!E24="","", COC!E24)</f>
        <v/>
      </c>
      <c r="D170" s="36" t="str">
        <f>IF(COC!F24="","", COC!F24)</f>
        <v/>
      </c>
      <c r="E170" s="36" t="str">
        <f>IF(COC!G24="","", COC!G24)</f>
        <v/>
      </c>
      <c r="F170" s="36" t="str">
        <f>IF(COC!H24="","", COC!H24)</f>
        <v/>
      </c>
      <c r="G170" t="str">
        <f>IF(COC!Z24="","", COC!Z24)</f>
        <v/>
      </c>
      <c r="H170" t="str">
        <f>IF(COC!Z8="","", COC!Z8)</f>
        <v/>
      </c>
      <c r="I170" s="33">
        <f>IF(COC!Y6="","", COC!Y6)</f>
        <v>42270</v>
      </c>
    </row>
    <row r="171" spans="1:9" x14ac:dyDescent="0.25">
      <c r="A171" t="str">
        <f>IF(COC!AD6="","", COC!AD6)</f>
        <v>TAP2015092301</v>
      </c>
      <c r="B171" t="str">
        <f>IF(COC!A24="","", COC!A24)</f>
        <v/>
      </c>
      <c r="C171" s="33" t="str">
        <f>IF(COC!E24="","", COC!E24)</f>
        <v/>
      </c>
      <c r="D171" s="36" t="str">
        <f>IF(COC!F24="","", COC!F24)</f>
        <v/>
      </c>
      <c r="E171" s="36" t="str">
        <f>IF(COC!G24="","", COC!G24)</f>
        <v/>
      </c>
      <c r="F171" s="36" t="str">
        <f>IF(COC!H24="","", COC!H24)</f>
        <v/>
      </c>
      <c r="G171" t="str">
        <f>IF(COC!AA24="","", COC!AA24)</f>
        <v/>
      </c>
      <c r="H171" t="str">
        <f>IF(COC!AA8="","", COC!AA8)</f>
        <v/>
      </c>
      <c r="I171" s="33">
        <f>IF(COC!Y6="","", COC!Y6)</f>
        <v>42270</v>
      </c>
    </row>
    <row r="172" spans="1:9" x14ac:dyDescent="0.25">
      <c r="A172" t="str">
        <f>IF(COC!AD6="","", COC!AD6)</f>
        <v>TAP2015092301</v>
      </c>
      <c r="B172" t="str">
        <f>IF(COC!A24="","", COC!A24)</f>
        <v/>
      </c>
      <c r="C172" s="33" t="str">
        <f>IF(COC!E24="","", COC!E24)</f>
        <v/>
      </c>
      <c r="D172" s="36" t="str">
        <f>IF(COC!F24="","", COC!F24)</f>
        <v/>
      </c>
      <c r="E172" s="36" t="str">
        <f>IF(COC!G24="","", COC!G24)</f>
        <v/>
      </c>
      <c r="F172" s="36" t="str">
        <f>IF(COC!H24="","", COC!H24)</f>
        <v/>
      </c>
      <c r="G172" s="32" t="str">
        <f>IF(COC!AB24="","", COC!AB24)</f>
        <v/>
      </c>
      <c r="H172" s="32" t="str">
        <f>IF(COC!AB8="","", COC!AB8)</f>
        <v/>
      </c>
      <c r="I172" s="33">
        <f>IF(COC!Y6="","", COC!Y6)</f>
        <v>42270</v>
      </c>
    </row>
    <row r="173" spans="1:9" s="31" customFormat="1" x14ac:dyDescent="0.25">
      <c r="A173" s="31" t="str">
        <f>IF(COC!AD6="","", COC!AD6)</f>
        <v>TAP2015092301</v>
      </c>
      <c r="B173" s="31" t="str">
        <f>IF(COC!A25="","", COC!A25)</f>
        <v/>
      </c>
      <c r="C173" s="35" t="str">
        <f>IF(COC!E25="","", COC!E25)</f>
        <v/>
      </c>
      <c r="D173" s="38" t="str">
        <f>IF(COC!F25="","", COC!F25)</f>
        <v/>
      </c>
      <c r="E173" s="38" t="str">
        <f>IF(COC!G25="","", COC!G25)</f>
        <v/>
      </c>
      <c r="F173" s="38" t="str">
        <f>IF(COC!H25="","", COC!H25)</f>
        <v/>
      </c>
      <c r="G173" s="31" t="str">
        <f>IF(COC!J25="","", COC!J25)</f>
        <v/>
      </c>
      <c r="H173" s="31" t="str">
        <f>IF(COC!J8="","", COC!J8)</f>
        <v>VOCs (8260C)</v>
      </c>
      <c r="I173" s="35">
        <f>IF(COC!Y6="","", COC!Y6)</f>
        <v>42270</v>
      </c>
    </row>
    <row r="174" spans="1:9" x14ac:dyDescent="0.25">
      <c r="A174" t="str">
        <f>IF(COC!AD6="","", COC!AD6)</f>
        <v>TAP2015092301</v>
      </c>
      <c r="B174" t="str">
        <f>IF(COC!A25="","", COC!A25)</f>
        <v/>
      </c>
      <c r="C174" s="33" t="str">
        <f>IF(COC!E25="","", COC!E25)</f>
        <v/>
      </c>
      <c r="D174" s="36" t="str">
        <f>IF(COC!F25="","", COC!F25)</f>
        <v/>
      </c>
      <c r="E174" s="36" t="str">
        <f>IF(COC!G25="","", COC!G25)</f>
        <v/>
      </c>
      <c r="F174" s="36" t="str">
        <f>IF(COC!H25="","", COC!H25)</f>
        <v/>
      </c>
      <c r="G174" t="str">
        <f>IF(COC!K25="","", COC!K25)</f>
        <v/>
      </c>
      <c r="H174" t="str">
        <f>IF(COC!K8="","", COC!K8)</f>
        <v>Total CR 6+  (SW846 7196A)</v>
      </c>
      <c r="I174" s="33">
        <f>IF(COC!Y6="","", COC!Y6)</f>
        <v>42270</v>
      </c>
    </row>
    <row r="175" spans="1:9" x14ac:dyDescent="0.25">
      <c r="A175" t="str">
        <f>IF(COC!AD6="","", COC!AD6)</f>
        <v>TAP2015092301</v>
      </c>
      <c r="B175" t="str">
        <f>IF(COC!A25="","", COC!A25)</f>
        <v/>
      </c>
      <c r="C175" s="33" t="str">
        <f>IF(COC!E25="","", COC!E25)</f>
        <v/>
      </c>
      <c r="D175" s="36" t="str">
        <f>IF(COC!F25="","", COC!F25)</f>
        <v/>
      </c>
      <c r="E175" s="36" t="str">
        <f>IF(COC!G25="","", COC!G25)</f>
        <v/>
      </c>
      <c r="F175" s="36" t="str">
        <f>IF(COC!H25="","", COC!H25)</f>
        <v/>
      </c>
      <c r="G175" t="str">
        <f>IF(COC!L25="","", COC!L25)</f>
        <v/>
      </c>
      <c r="H175" t="str">
        <f>IF(COC!L8="","", COC!L8)</f>
        <v>Dissolved Cr 6+ (SW846 7196A)</v>
      </c>
      <c r="I175" s="33">
        <f>IF(COC!Y6="","", COC!Y6)</f>
        <v>42270</v>
      </c>
    </row>
    <row r="176" spans="1:9" x14ac:dyDescent="0.25">
      <c r="A176" t="str">
        <f>IF(COC!AD6="","", COC!AD6)</f>
        <v>TAP2015092301</v>
      </c>
      <c r="B176" t="str">
        <f>IF(COC!A25="","", COC!A25)</f>
        <v/>
      </c>
      <c r="C176" s="33" t="str">
        <f>IF(COC!E25="","", COC!E25)</f>
        <v/>
      </c>
      <c r="D176" s="36" t="str">
        <f>IF(COC!F25="","", COC!F25)</f>
        <v/>
      </c>
      <c r="E176" s="36" t="str">
        <f>IF(COC!G25="","", COC!G25)</f>
        <v/>
      </c>
      <c r="F176" s="36" t="str">
        <f>IF(COC!H25="","", COC!H25)</f>
        <v/>
      </c>
      <c r="G176" t="str">
        <f>IF(COC!M25="","", COC!M25)</f>
        <v/>
      </c>
      <c r="H176" t="str">
        <f>IF(COC!M8="","", COC!M8)</f>
        <v>1,4-Dioxane (SW846 8270D LL)</v>
      </c>
      <c r="I176" s="33">
        <f>IF(COC!Y6="","", COC!Y6)</f>
        <v>42270</v>
      </c>
    </row>
    <row r="177" spans="1:9" x14ac:dyDescent="0.25">
      <c r="A177" t="str">
        <f>IF(COC!AD6="","", COC!AD6)</f>
        <v>TAP2015092301</v>
      </c>
      <c r="B177" t="str">
        <f>IF(COC!A25="","", COC!A25)</f>
        <v/>
      </c>
      <c r="C177" s="33" t="str">
        <f>IF(COC!E25="","", COC!E25)</f>
        <v/>
      </c>
      <c r="D177" s="36" t="str">
        <f>IF(COC!F25="","", COC!F25)</f>
        <v/>
      </c>
      <c r="E177" s="36" t="str">
        <f>IF(COC!G25="","", COC!G25)</f>
        <v/>
      </c>
      <c r="F177" s="36" t="str">
        <f>IF(COC!H25="","", COC!H25)</f>
        <v/>
      </c>
      <c r="G177" t="str">
        <f>IF(COC!N25="","", COC!N25)</f>
        <v/>
      </c>
      <c r="H177" t="str">
        <f>IF(COC!N8="","", COC!N8)</f>
        <v/>
      </c>
      <c r="I177" s="33">
        <f>IF(COC!Y6="","", COC!Y6)</f>
        <v>42270</v>
      </c>
    </row>
    <row r="178" spans="1:9" x14ac:dyDescent="0.25">
      <c r="A178" t="str">
        <f>IF(COC!AD6="","", COC!AD6)</f>
        <v>TAP2015092301</v>
      </c>
      <c r="B178" t="str">
        <f>IF(COC!A25="","", COC!A25)</f>
        <v/>
      </c>
      <c r="C178" s="33" t="str">
        <f>IF(COC!E25="","", COC!E25)</f>
        <v/>
      </c>
      <c r="D178" s="36" t="str">
        <f>IF(COC!F25="","", COC!F25)</f>
        <v/>
      </c>
      <c r="E178" s="36" t="str">
        <f>IF(COC!G25="","", COC!G25)</f>
        <v/>
      </c>
      <c r="F178" s="36" t="str">
        <f>IF(COC!H25="","", COC!H25)</f>
        <v/>
      </c>
      <c r="G178" t="str">
        <f>IF(COC!O25="","", COC!O25)</f>
        <v/>
      </c>
      <c r="H178" t="str">
        <f>IF(COC!O8="","", COC!O8)</f>
        <v/>
      </c>
      <c r="I178" s="33">
        <f>IF(COC!Y6="","", COC!Y6)</f>
        <v>42270</v>
      </c>
    </row>
    <row r="179" spans="1:9" x14ac:dyDescent="0.25">
      <c r="A179" t="str">
        <f>IF(COC!AD6="","", COC!AD6)</f>
        <v>TAP2015092301</v>
      </c>
      <c r="B179" t="str">
        <f>IF(COC!A25="","", COC!A25)</f>
        <v/>
      </c>
      <c r="C179" s="33" t="str">
        <f>IF(COC!E25="","", COC!E25)</f>
        <v/>
      </c>
      <c r="D179" s="36" t="str">
        <f>IF(COC!F25="","", COC!F25)</f>
        <v/>
      </c>
      <c r="E179" s="36" t="str">
        <f>IF(COC!G25="","", COC!G25)</f>
        <v/>
      </c>
      <c r="F179" s="36" t="str">
        <f>IF(COC!H25="","", COC!H25)</f>
        <v/>
      </c>
      <c r="G179" t="str">
        <f>IF(COC!P25="","", COC!P25)</f>
        <v/>
      </c>
      <c r="H179" t="str">
        <f>IF(COC!P8="","", COC!P8)</f>
        <v/>
      </c>
      <c r="I179" s="33">
        <f>IF(COC!Y6="","", COC!Y6)</f>
        <v>42270</v>
      </c>
    </row>
    <row r="180" spans="1:9" x14ac:dyDescent="0.25">
      <c r="A180" t="str">
        <f>IF(COC!AD6="","", COC!AD6)</f>
        <v>TAP2015092301</v>
      </c>
      <c r="B180" t="str">
        <f>IF(COC!A25="","", COC!A25)</f>
        <v/>
      </c>
      <c r="C180" s="33" t="str">
        <f>IF(COC!E25="","", COC!E25)</f>
        <v/>
      </c>
      <c r="D180" s="36" t="str">
        <f>IF(COC!F25="","", COC!F25)</f>
        <v/>
      </c>
      <c r="E180" s="36" t="str">
        <f>IF(COC!G25="","", COC!G25)</f>
        <v/>
      </c>
      <c r="F180" s="36" t="str">
        <f>IF(COC!H25="","", COC!H25)</f>
        <v/>
      </c>
      <c r="G180" t="str">
        <f>IF(COC!Q25="","", COC!Q25)</f>
        <v/>
      </c>
      <c r="H180" t="str">
        <f>IF(COC!Q8="","", COC!Q8)</f>
        <v/>
      </c>
      <c r="I180" s="33">
        <f>IF(COC!Y6="","", COC!Y6)</f>
        <v>42270</v>
      </c>
    </row>
    <row r="181" spans="1:9" x14ac:dyDescent="0.25">
      <c r="A181" t="str">
        <f>IF(COC!AD6="","", COC!AD6)</f>
        <v>TAP2015092301</v>
      </c>
      <c r="B181" t="str">
        <f>IF(COC!A25="","", COC!A25)</f>
        <v/>
      </c>
      <c r="C181" s="33" t="str">
        <f>IF(COC!E25="","", COC!E25)</f>
        <v/>
      </c>
      <c r="D181" s="36" t="str">
        <f>IF(COC!F25="","", COC!F25)</f>
        <v/>
      </c>
      <c r="E181" s="36" t="str">
        <f>IF(COC!G25="","", COC!G25)</f>
        <v/>
      </c>
      <c r="F181" s="36" t="str">
        <f>IF(COC!H25="","", COC!H25)</f>
        <v/>
      </c>
      <c r="G181" t="str">
        <f>IF(COC!R25="","", COC!R25)</f>
        <v/>
      </c>
      <c r="H181" t="str">
        <f>IF(COC!R8="","", COC!R8)</f>
        <v/>
      </c>
      <c r="I181" s="33">
        <f>IF(COC!Y6="","", COC!Y6)</f>
        <v>42270</v>
      </c>
    </row>
    <row r="182" spans="1:9" x14ac:dyDescent="0.25">
      <c r="A182" t="str">
        <f>IF(COC!AD6="","", COC!AD6)</f>
        <v>TAP2015092301</v>
      </c>
      <c r="B182" t="str">
        <f>IF(COC!A25="","", COC!A25)</f>
        <v/>
      </c>
      <c r="C182" s="33" t="str">
        <f>IF(COC!E25="","", COC!E25)</f>
        <v/>
      </c>
      <c r="D182" s="36" t="str">
        <f>IF(COC!F25="","", COC!F25)</f>
        <v/>
      </c>
      <c r="E182" s="36" t="str">
        <f>IF(COC!G25="","", COC!G25)</f>
        <v/>
      </c>
      <c r="F182" s="36" t="str">
        <f>IF(COC!H25="","", COC!H25)</f>
        <v/>
      </c>
      <c r="G182" t="str">
        <f>IF(COC!S25="","", COC!S25)</f>
        <v/>
      </c>
      <c r="H182" t="str">
        <f>IF(COC!S8="","", COC!S8)</f>
        <v/>
      </c>
      <c r="I182" s="33">
        <f>IF(COC!Y6="","", COC!Y6)</f>
        <v>42270</v>
      </c>
    </row>
    <row r="183" spans="1:9" x14ac:dyDescent="0.25">
      <c r="A183" t="str">
        <f>IF(COC!AD6="","", COC!AD6)</f>
        <v>TAP2015092301</v>
      </c>
      <c r="B183" t="str">
        <f>IF(COC!A25="","", COC!A25)</f>
        <v/>
      </c>
      <c r="C183" s="33" t="str">
        <f>IF(COC!E25="","", COC!E25)</f>
        <v/>
      </c>
      <c r="D183" s="36" t="str">
        <f>IF(COC!F25="","", COC!F25)</f>
        <v/>
      </c>
      <c r="E183" s="36" t="str">
        <f>IF(COC!G25="","", COC!G25)</f>
        <v/>
      </c>
      <c r="F183" s="36" t="str">
        <f>IF(COC!H25="","", COC!H25)</f>
        <v/>
      </c>
      <c r="G183" t="str">
        <f>IF(COC!T25="","", COC!T25)</f>
        <v/>
      </c>
      <c r="H183" t="str">
        <f>IF(COC!T8="","", COC!T8)</f>
        <v/>
      </c>
      <c r="I183" s="33">
        <f>IF(COC!Y6="","", COC!Y6)</f>
        <v>42270</v>
      </c>
    </row>
    <row r="184" spans="1:9" x14ac:dyDescent="0.25">
      <c r="A184" t="str">
        <f>IF(COC!AD6="","", COC!AD6)</f>
        <v>TAP2015092301</v>
      </c>
      <c r="B184" t="str">
        <f>IF(COC!A25="","", COC!A25)</f>
        <v/>
      </c>
      <c r="C184" s="33" t="str">
        <f>IF(COC!E25="","", COC!E25)</f>
        <v/>
      </c>
      <c r="D184" s="36" t="str">
        <f>IF(COC!F25="","", COC!F25)</f>
        <v/>
      </c>
      <c r="E184" s="36" t="str">
        <f>IF(COC!G25="","", COC!G25)</f>
        <v/>
      </c>
      <c r="F184" s="36" t="str">
        <f>IF(COC!H25="","", COC!H25)</f>
        <v/>
      </c>
      <c r="G184" t="str">
        <f>IF(COC!U25="","", COC!U25)</f>
        <v/>
      </c>
      <c r="H184" t="str">
        <f>IF(COC!U8="","", COC!U8)</f>
        <v/>
      </c>
      <c r="I184" s="33">
        <f>IF(COC!Y6="","", COC!Y6)</f>
        <v>42270</v>
      </c>
    </row>
    <row r="185" spans="1:9" x14ac:dyDescent="0.25">
      <c r="A185" t="str">
        <f>IF(COC!AD6="","", COC!AD6)</f>
        <v>TAP2015092301</v>
      </c>
      <c r="B185" t="str">
        <f>IF(COC!A25="","", COC!A25)</f>
        <v/>
      </c>
      <c r="C185" s="33" t="str">
        <f>IF(COC!E25="","", COC!E25)</f>
        <v/>
      </c>
      <c r="D185" s="36" t="str">
        <f>IF(COC!F25="","", COC!F25)</f>
        <v/>
      </c>
      <c r="E185" s="36" t="str">
        <f>IF(COC!G25="","", COC!G25)</f>
        <v/>
      </c>
      <c r="F185" s="36" t="str">
        <f>IF(COC!H25="","", COC!H25)</f>
        <v/>
      </c>
      <c r="G185" t="str">
        <f>IF(COC!V25="","", COC!V25)</f>
        <v/>
      </c>
      <c r="H185" t="str">
        <f>IF(COC!V8="","", COC!V8)</f>
        <v/>
      </c>
      <c r="I185" s="33">
        <f>IF(COC!Y6="","", COC!Y6)</f>
        <v>42270</v>
      </c>
    </row>
    <row r="186" spans="1:9" x14ac:dyDescent="0.25">
      <c r="A186" t="str">
        <f>IF(COC!AD6="","", COC!AD6)</f>
        <v>TAP2015092301</v>
      </c>
      <c r="B186" t="str">
        <f>IF(COC!A25="","", COC!A25)</f>
        <v/>
      </c>
      <c r="C186" s="33" t="str">
        <f>IF(COC!E25="","", COC!E25)</f>
        <v/>
      </c>
      <c r="D186" s="36" t="str">
        <f>IF(COC!F25="","", COC!F25)</f>
        <v/>
      </c>
      <c r="E186" s="36" t="str">
        <f>IF(COC!G25="","", COC!G25)</f>
        <v/>
      </c>
      <c r="F186" s="36" t="str">
        <f>IF(COC!H25="","", COC!H25)</f>
        <v/>
      </c>
      <c r="G186" t="str">
        <f>IF(COC!W25="","", COC!W25)</f>
        <v/>
      </c>
      <c r="H186" t="str">
        <f>IF(COC!W8="","", COC!W8)</f>
        <v/>
      </c>
      <c r="I186" s="33">
        <f>IF(COC!Y6="","", COC!Y6)</f>
        <v>42270</v>
      </c>
    </row>
    <row r="187" spans="1:9" x14ac:dyDescent="0.25">
      <c r="A187" t="str">
        <f>IF(COC!AD6="","", COC!AD6)</f>
        <v>TAP2015092301</v>
      </c>
      <c r="B187" t="str">
        <f>IF(COC!A25="","", COC!A25)</f>
        <v/>
      </c>
      <c r="C187" s="33" t="str">
        <f>IF(COC!E25="","", COC!E25)</f>
        <v/>
      </c>
      <c r="D187" s="36" t="str">
        <f>IF(COC!F25="","", COC!F25)</f>
        <v/>
      </c>
      <c r="E187" s="36" t="str">
        <f>IF(COC!G25="","", COC!G25)</f>
        <v/>
      </c>
      <c r="F187" s="36" t="str">
        <f>IF(COC!H25="","", COC!H25)</f>
        <v/>
      </c>
      <c r="G187" t="str">
        <f>IF(COC!X25="","", COC!X25)</f>
        <v/>
      </c>
      <c r="H187" t="str">
        <f>IF(COC!X8="","", COC!X8)</f>
        <v/>
      </c>
      <c r="I187" s="33">
        <f>IF(COC!Y6="","", COC!Y6)</f>
        <v>42270</v>
      </c>
    </row>
    <row r="188" spans="1:9" x14ac:dyDescent="0.25">
      <c r="A188" t="str">
        <f>IF(COC!AD6="","", COC!AD6)</f>
        <v>TAP2015092301</v>
      </c>
      <c r="B188" t="str">
        <f>IF(COC!A25="","", COC!A25)</f>
        <v/>
      </c>
      <c r="C188" s="33" t="str">
        <f>IF(COC!E25="","", COC!E25)</f>
        <v/>
      </c>
      <c r="D188" s="36" t="str">
        <f>IF(COC!F25="","", COC!F25)</f>
        <v/>
      </c>
      <c r="E188" s="36" t="str">
        <f>IF(COC!G25="","", COC!G25)</f>
        <v/>
      </c>
      <c r="F188" s="36" t="str">
        <f>IF(COC!H25="","", COC!H25)</f>
        <v/>
      </c>
      <c r="G188" t="str">
        <f>IF(COC!Y25="","", COC!Y25)</f>
        <v/>
      </c>
      <c r="H188" t="str">
        <f>IF(COC!Y8="","", COC!Y8)</f>
        <v/>
      </c>
      <c r="I188" s="33">
        <f>IF(COC!Y6="","", COC!Y6)</f>
        <v>42270</v>
      </c>
    </row>
    <row r="189" spans="1:9" x14ac:dyDescent="0.25">
      <c r="A189" t="str">
        <f>IF(COC!AD6="","", COC!AD6)</f>
        <v>TAP2015092301</v>
      </c>
      <c r="B189" t="str">
        <f>IF(COC!A25="","", COC!A25)</f>
        <v/>
      </c>
      <c r="C189" s="33" t="str">
        <f>IF(COC!E25="","", COC!E25)</f>
        <v/>
      </c>
      <c r="D189" s="36" t="str">
        <f>IF(COC!F25="","", COC!F25)</f>
        <v/>
      </c>
      <c r="E189" s="36" t="str">
        <f>IF(COC!G25="","", COC!G25)</f>
        <v/>
      </c>
      <c r="F189" s="36" t="str">
        <f>IF(COC!H25="","", COC!H25)</f>
        <v/>
      </c>
      <c r="G189" t="str">
        <f>IF(COC!Z25="","", COC!Z25)</f>
        <v/>
      </c>
      <c r="H189" t="str">
        <f>IF(COC!Z8="","", COC!Z8)</f>
        <v/>
      </c>
      <c r="I189" s="33">
        <f>IF(COC!Y6="","", COC!Y6)</f>
        <v>42270</v>
      </c>
    </row>
    <row r="190" spans="1:9" x14ac:dyDescent="0.25">
      <c r="A190" t="str">
        <f>IF(COC!AD6="","", COC!AD6)</f>
        <v>TAP2015092301</v>
      </c>
      <c r="B190" t="str">
        <f>IF(COC!A25="","", COC!A25)</f>
        <v/>
      </c>
      <c r="C190" s="33" t="str">
        <f>IF(COC!E25="","", COC!E25)</f>
        <v/>
      </c>
      <c r="D190" s="36" t="str">
        <f>IF(COC!F25="","", COC!F25)</f>
        <v/>
      </c>
      <c r="E190" s="36" t="str">
        <f>IF(COC!G25="","", COC!G25)</f>
        <v/>
      </c>
      <c r="F190" s="36" t="str">
        <f>IF(COC!H25="","", COC!H25)</f>
        <v/>
      </c>
      <c r="G190" t="str">
        <f>IF(COC!AA25="","", COC!AA25)</f>
        <v/>
      </c>
      <c r="H190" t="str">
        <f>IF(COC!AA8="","", COC!AA8)</f>
        <v/>
      </c>
      <c r="I190" s="33">
        <f>IF(COC!Y6="","", COC!Y6)</f>
        <v>42270</v>
      </c>
    </row>
    <row r="191" spans="1:9" x14ac:dyDescent="0.25">
      <c r="A191" t="str">
        <f>IF(COC!AD6="","", COC!AD6)</f>
        <v>TAP2015092301</v>
      </c>
      <c r="B191" t="str">
        <f>IF(COC!A25="","", COC!A25)</f>
        <v/>
      </c>
      <c r="C191" s="33" t="str">
        <f>IF(COC!E25="","", COC!E25)</f>
        <v/>
      </c>
      <c r="D191" s="36" t="str">
        <f>IF(COC!F25="","", COC!F25)</f>
        <v/>
      </c>
      <c r="E191" s="36" t="str">
        <f>IF(COC!G25="","", COC!G25)</f>
        <v/>
      </c>
      <c r="F191" s="36" t="str">
        <f>IF(COC!H25="","", COC!H25)</f>
        <v/>
      </c>
      <c r="G191" s="32" t="str">
        <f>IF(COC!AB25="","", COC!AB25)</f>
        <v/>
      </c>
      <c r="H191" s="32" t="str">
        <f>IF(COC!AB8="","", COC!AB8)</f>
        <v/>
      </c>
      <c r="I191" s="33">
        <f>IF(COC!Y6="","", COC!Y6)</f>
        <v>42270</v>
      </c>
    </row>
    <row r="192" spans="1:9" s="31" customFormat="1" x14ac:dyDescent="0.25">
      <c r="A192" s="31" t="str">
        <f>IF(COC!AD6="","", COC!AD6)</f>
        <v>TAP2015092301</v>
      </c>
      <c r="B192" s="31" t="str">
        <f>IF(COC!A26="","", COC!A26)</f>
        <v/>
      </c>
      <c r="C192" s="35" t="str">
        <f>IF(COC!E26="","", COC!E26)</f>
        <v/>
      </c>
      <c r="D192" s="38" t="str">
        <f>IF(COC!F26="","", COC!F26)</f>
        <v/>
      </c>
      <c r="E192" s="38" t="str">
        <f>IF(COC!G26="","", COC!G26)</f>
        <v/>
      </c>
      <c r="F192" s="38" t="str">
        <f>IF(COC!H26="","", COC!H26)</f>
        <v/>
      </c>
      <c r="G192" s="31" t="str">
        <f>IF(COC!J26="","", COC!J26)</f>
        <v/>
      </c>
      <c r="H192" s="31" t="str">
        <f>IF(COC!J8="","", COC!J8)</f>
        <v>VOCs (8260C)</v>
      </c>
      <c r="I192" s="35">
        <f>IF(COC!Y6="","", COC!Y6)</f>
        <v>42270</v>
      </c>
    </row>
    <row r="193" spans="1:9" x14ac:dyDescent="0.25">
      <c r="A193" t="str">
        <f>IF(COC!AD6="","", COC!AD6)</f>
        <v>TAP2015092301</v>
      </c>
      <c r="B193" t="str">
        <f>IF(COC!A26="","", COC!A26)</f>
        <v/>
      </c>
      <c r="C193" s="33" t="str">
        <f>IF(COC!E26="","", COC!E26)</f>
        <v/>
      </c>
      <c r="D193" s="36" t="str">
        <f>IF(COC!F26="","", COC!F26)</f>
        <v/>
      </c>
      <c r="E193" s="36" t="str">
        <f>IF(COC!G26="","", COC!G26)</f>
        <v/>
      </c>
      <c r="F193" s="36" t="str">
        <f>IF(COC!H26="","", COC!H26)</f>
        <v/>
      </c>
      <c r="G193" t="str">
        <f>IF(COC!K26="","", COC!K26)</f>
        <v/>
      </c>
      <c r="H193" t="str">
        <f>IF(COC!K8="","", COC!K8)</f>
        <v>Total CR 6+  (SW846 7196A)</v>
      </c>
      <c r="I193" s="33">
        <f>IF(COC!Y6="","", COC!Y6)</f>
        <v>42270</v>
      </c>
    </row>
    <row r="194" spans="1:9" x14ac:dyDescent="0.25">
      <c r="A194" t="str">
        <f>IF(COC!AD6="","", COC!AD6)</f>
        <v>TAP2015092301</v>
      </c>
      <c r="B194" t="str">
        <f>IF(COC!A26="","", COC!A26)</f>
        <v/>
      </c>
      <c r="C194" s="33" t="str">
        <f>IF(COC!E26="","", COC!E26)</f>
        <v/>
      </c>
      <c r="D194" s="36" t="str">
        <f>IF(COC!F26="","", COC!F26)</f>
        <v/>
      </c>
      <c r="E194" s="36" t="str">
        <f>IF(COC!G26="","", COC!G26)</f>
        <v/>
      </c>
      <c r="F194" s="36" t="str">
        <f>IF(COC!H26="","", COC!H26)</f>
        <v/>
      </c>
      <c r="G194" t="str">
        <f>IF(COC!L26="","", COC!L26)</f>
        <v/>
      </c>
      <c r="H194" t="str">
        <f>IF(COC!L8="","", COC!L8)</f>
        <v>Dissolved Cr 6+ (SW846 7196A)</v>
      </c>
      <c r="I194" s="33">
        <f>IF(COC!Y6="","", COC!Y6)</f>
        <v>42270</v>
      </c>
    </row>
    <row r="195" spans="1:9" x14ac:dyDescent="0.25">
      <c r="A195" t="str">
        <f>IF(COC!AD6="","", COC!AD6)</f>
        <v>TAP2015092301</v>
      </c>
      <c r="B195" t="str">
        <f>IF(COC!A26="","", COC!A26)</f>
        <v/>
      </c>
      <c r="C195" s="33" t="str">
        <f>IF(COC!E26="","", COC!E26)</f>
        <v/>
      </c>
      <c r="D195" s="36" t="str">
        <f>IF(COC!F26="","", COC!F26)</f>
        <v/>
      </c>
      <c r="E195" s="36" t="str">
        <f>IF(COC!G26="","", COC!G26)</f>
        <v/>
      </c>
      <c r="F195" s="36" t="str">
        <f>IF(COC!H26="","", COC!H26)</f>
        <v/>
      </c>
      <c r="G195" t="str">
        <f>IF(COC!M26="","", COC!M26)</f>
        <v/>
      </c>
      <c r="H195" t="str">
        <f>IF(COC!M8="","", COC!M8)</f>
        <v>1,4-Dioxane (SW846 8270D LL)</v>
      </c>
      <c r="I195" s="33">
        <f>IF(COC!Y6="","", COC!Y6)</f>
        <v>42270</v>
      </c>
    </row>
    <row r="196" spans="1:9" x14ac:dyDescent="0.25">
      <c r="A196" t="str">
        <f>IF(COC!AD6="","", COC!AD6)</f>
        <v>TAP2015092301</v>
      </c>
      <c r="B196" t="str">
        <f>IF(COC!A26="","", COC!A26)</f>
        <v/>
      </c>
      <c r="C196" s="33" t="str">
        <f>IF(COC!E26="","", COC!E26)</f>
        <v/>
      </c>
      <c r="D196" s="36" t="str">
        <f>IF(COC!F26="","", COC!F26)</f>
        <v/>
      </c>
      <c r="E196" s="36" t="str">
        <f>IF(COC!G26="","", COC!G26)</f>
        <v/>
      </c>
      <c r="F196" s="36" t="str">
        <f>IF(COC!H26="","", COC!H26)</f>
        <v/>
      </c>
      <c r="G196" t="str">
        <f>IF(COC!N26="","", COC!N26)</f>
        <v/>
      </c>
      <c r="H196" t="str">
        <f>IF(COC!N8="","", COC!N8)</f>
        <v/>
      </c>
      <c r="I196" s="33">
        <f>IF(COC!Y6="","", COC!Y6)</f>
        <v>42270</v>
      </c>
    </row>
    <row r="197" spans="1:9" x14ac:dyDescent="0.25">
      <c r="A197" t="str">
        <f>IF(COC!AD6="","", COC!AD6)</f>
        <v>TAP2015092301</v>
      </c>
      <c r="B197" t="str">
        <f>IF(COC!A26="","", COC!A26)</f>
        <v/>
      </c>
      <c r="C197" s="33" t="str">
        <f>IF(COC!E26="","", COC!E26)</f>
        <v/>
      </c>
      <c r="D197" s="36" t="str">
        <f>IF(COC!F26="","", COC!F26)</f>
        <v/>
      </c>
      <c r="E197" s="36" t="str">
        <f>IF(COC!G26="","", COC!G26)</f>
        <v/>
      </c>
      <c r="F197" s="36" t="str">
        <f>IF(COC!H26="","", COC!H26)</f>
        <v/>
      </c>
      <c r="G197" t="str">
        <f>IF(COC!O26="","", COC!O26)</f>
        <v/>
      </c>
      <c r="H197" t="str">
        <f>IF(COC!O8="","", COC!O8)</f>
        <v/>
      </c>
      <c r="I197" s="33">
        <f>IF(COC!Y6="","", COC!Y6)</f>
        <v>42270</v>
      </c>
    </row>
    <row r="198" spans="1:9" x14ac:dyDescent="0.25">
      <c r="A198" t="str">
        <f>IF(COC!AD6="","", COC!AD6)</f>
        <v>TAP2015092301</v>
      </c>
      <c r="B198" t="str">
        <f>IF(COC!A26="","", COC!A26)</f>
        <v/>
      </c>
      <c r="C198" s="33" t="str">
        <f>IF(COC!E26="","", COC!E26)</f>
        <v/>
      </c>
      <c r="D198" s="36" t="str">
        <f>IF(COC!F26="","", COC!F26)</f>
        <v/>
      </c>
      <c r="E198" s="36" t="str">
        <f>IF(COC!G26="","", COC!G26)</f>
        <v/>
      </c>
      <c r="F198" s="36" t="str">
        <f>IF(COC!H26="","", COC!H26)</f>
        <v/>
      </c>
      <c r="G198" t="str">
        <f>IF(COC!P26="","", COC!P26)</f>
        <v/>
      </c>
      <c r="H198" t="str">
        <f>IF(COC!P8="","", COC!P8)</f>
        <v/>
      </c>
      <c r="I198" s="33">
        <f>IF(COC!Y6="","", COC!Y6)</f>
        <v>42270</v>
      </c>
    </row>
    <row r="199" spans="1:9" x14ac:dyDescent="0.25">
      <c r="A199" t="str">
        <f>IF(COC!AD6="","", COC!AD6)</f>
        <v>TAP2015092301</v>
      </c>
      <c r="B199" t="str">
        <f>IF(COC!A26="","", COC!A26)</f>
        <v/>
      </c>
      <c r="C199" s="33" t="str">
        <f>IF(COC!E26="","", COC!E26)</f>
        <v/>
      </c>
      <c r="D199" s="36" t="str">
        <f>IF(COC!F26="","", COC!F26)</f>
        <v/>
      </c>
      <c r="E199" s="36" t="str">
        <f>IF(COC!G26="","", COC!G26)</f>
        <v/>
      </c>
      <c r="F199" s="36" t="str">
        <f>IF(COC!H26="","", COC!H26)</f>
        <v/>
      </c>
      <c r="G199" t="str">
        <f>IF(COC!Q26="","", COC!Q26)</f>
        <v/>
      </c>
      <c r="H199" t="str">
        <f>IF(COC!Q8="","", COC!Q8)</f>
        <v/>
      </c>
      <c r="I199" s="33">
        <f>IF(COC!Y6="","", COC!Y6)</f>
        <v>42270</v>
      </c>
    </row>
    <row r="200" spans="1:9" x14ac:dyDescent="0.25">
      <c r="A200" t="str">
        <f>IF(COC!AD6="","", COC!AD6)</f>
        <v>TAP2015092301</v>
      </c>
      <c r="B200" t="str">
        <f>IF(COC!A26="","", COC!A26)</f>
        <v/>
      </c>
      <c r="C200" s="33" t="str">
        <f>IF(COC!E26="","", COC!E26)</f>
        <v/>
      </c>
      <c r="D200" s="36" t="str">
        <f>IF(COC!F26="","", COC!F26)</f>
        <v/>
      </c>
      <c r="E200" s="36" t="str">
        <f>IF(COC!G26="","", COC!G26)</f>
        <v/>
      </c>
      <c r="F200" s="36" t="str">
        <f>IF(COC!H26="","", COC!H26)</f>
        <v/>
      </c>
      <c r="G200" t="str">
        <f>IF(COC!R26="","", COC!R26)</f>
        <v/>
      </c>
      <c r="H200" t="str">
        <f>IF(COC!R8="","", COC!R8)</f>
        <v/>
      </c>
      <c r="I200" s="33">
        <f>IF(COC!Y6="","", COC!Y6)</f>
        <v>42270</v>
      </c>
    </row>
    <row r="201" spans="1:9" x14ac:dyDescent="0.25">
      <c r="A201" t="str">
        <f>IF(COC!AD6="","", COC!AD6)</f>
        <v>TAP2015092301</v>
      </c>
      <c r="B201" t="str">
        <f>IF(COC!A26="","", COC!A26)</f>
        <v/>
      </c>
      <c r="C201" s="33" t="str">
        <f>IF(COC!E26="","", COC!E26)</f>
        <v/>
      </c>
      <c r="D201" s="36" t="str">
        <f>IF(COC!F26="","", COC!F26)</f>
        <v/>
      </c>
      <c r="E201" s="36" t="str">
        <f>IF(COC!G26="","", COC!G26)</f>
        <v/>
      </c>
      <c r="F201" s="36" t="str">
        <f>IF(COC!H26="","", COC!H26)</f>
        <v/>
      </c>
      <c r="G201" t="str">
        <f>IF(COC!S26="","", COC!S26)</f>
        <v/>
      </c>
      <c r="H201" t="str">
        <f>IF(COC!S8="","", COC!S8)</f>
        <v/>
      </c>
      <c r="I201" s="33">
        <f>IF(COC!Y6="","", COC!Y6)</f>
        <v>42270</v>
      </c>
    </row>
    <row r="202" spans="1:9" x14ac:dyDescent="0.25">
      <c r="A202" t="str">
        <f>IF(COC!AD6="","", COC!AD6)</f>
        <v>TAP2015092301</v>
      </c>
      <c r="B202" t="str">
        <f>IF(COC!A26="","", COC!A26)</f>
        <v/>
      </c>
      <c r="C202" s="33" t="str">
        <f>IF(COC!E26="","", COC!E26)</f>
        <v/>
      </c>
      <c r="D202" s="36" t="str">
        <f>IF(COC!F26="","", COC!F26)</f>
        <v/>
      </c>
      <c r="E202" s="36" t="str">
        <f>IF(COC!G26="","", COC!G26)</f>
        <v/>
      </c>
      <c r="F202" s="36" t="str">
        <f>IF(COC!H26="","", COC!H26)</f>
        <v/>
      </c>
      <c r="G202" t="str">
        <f>IF(COC!T26="","", COC!T26)</f>
        <v/>
      </c>
      <c r="H202" t="str">
        <f>IF(COC!T8="","", COC!T8)</f>
        <v/>
      </c>
      <c r="I202" s="33">
        <f>IF(COC!Y6="","", COC!Y6)</f>
        <v>42270</v>
      </c>
    </row>
    <row r="203" spans="1:9" x14ac:dyDescent="0.25">
      <c r="A203" t="str">
        <f>IF(COC!AD6="","", COC!AD6)</f>
        <v>TAP2015092301</v>
      </c>
      <c r="B203" t="str">
        <f>IF(COC!A26="","", COC!A26)</f>
        <v/>
      </c>
      <c r="C203" s="33" t="str">
        <f>IF(COC!E26="","", COC!E26)</f>
        <v/>
      </c>
      <c r="D203" s="36" t="str">
        <f>IF(COC!F26="","", COC!F26)</f>
        <v/>
      </c>
      <c r="E203" s="36" t="str">
        <f>IF(COC!G26="","", COC!G26)</f>
        <v/>
      </c>
      <c r="F203" s="36" t="str">
        <f>IF(COC!H26="","", COC!H26)</f>
        <v/>
      </c>
      <c r="G203" t="str">
        <f>IF(COC!U26="","", COC!U26)</f>
        <v/>
      </c>
      <c r="H203" t="str">
        <f>IF(COC!U8="","", COC!U8)</f>
        <v/>
      </c>
      <c r="I203" s="33">
        <f>IF(COC!Y6="","", COC!Y6)</f>
        <v>42270</v>
      </c>
    </row>
    <row r="204" spans="1:9" x14ac:dyDescent="0.25">
      <c r="A204" t="str">
        <f>IF(COC!AD6="","", COC!AD6)</f>
        <v>TAP2015092301</v>
      </c>
      <c r="B204" t="str">
        <f>IF(COC!A26="","", COC!A26)</f>
        <v/>
      </c>
      <c r="C204" s="33" t="str">
        <f>IF(COC!E26="","", COC!E26)</f>
        <v/>
      </c>
      <c r="D204" s="36" t="str">
        <f>IF(COC!F26="","", COC!F26)</f>
        <v/>
      </c>
      <c r="E204" s="36" t="str">
        <f>IF(COC!G26="","", COC!G26)</f>
        <v/>
      </c>
      <c r="F204" s="36" t="str">
        <f>IF(COC!H26="","", COC!H26)</f>
        <v/>
      </c>
      <c r="G204" t="str">
        <f>IF(COC!V26="","", COC!V26)</f>
        <v/>
      </c>
      <c r="H204" t="str">
        <f>IF(COC!V8="","", COC!V8)</f>
        <v/>
      </c>
      <c r="I204" s="33">
        <f>IF(COC!Y6="","", COC!Y6)</f>
        <v>42270</v>
      </c>
    </row>
    <row r="205" spans="1:9" x14ac:dyDescent="0.25">
      <c r="A205" t="str">
        <f>IF(COC!AD6="","", COC!AD6)</f>
        <v>TAP2015092301</v>
      </c>
      <c r="B205" t="str">
        <f>IF(COC!A26="","", COC!A26)</f>
        <v/>
      </c>
      <c r="C205" s="33" t="str">
        <f>IF(COC!E26="","", COC!E26)</f>
        <v/>
      </c>
      <c r="D205" s="36" t="str">
        <f>IF(COC!F26="","", COC!F26)</f>
        <v/>
      </c>
      <c r="E205" s="36" t="str">
        <f>IF(COC!G26="","", COC!G26)</f>
        <v/>
      </c>
      <c r="F205" s="36" t="str">
        <f>IF(COC!H26="","", COC!H26)</f>
        <v/>
      </c>
      <c r="G205" t="str">
        <f>IF(COC!W26="","", COC!W26)</f>
        <v/>
      </c>
      <c r="H205" t="str">
        <f>IF(COC!W8="","", COC!W8)</f>
        <v/>
      </c>
      <c r="I205" s="33">
        <f>IF(COC!Y6="","", COC!Y6)</f>
        <v>42270</v>
      </c>
    </row>
    <row r="206" spans="1:9" x14ac:dyDescent="0.25">
      <c r="A206" t="str">
        <f>IF(COC!AD6="","", COC!AD6)</f>
        <v>TAP2015092301</v>
      </c>
      <c r="B206" t="str">
        <f>IF(COC!A26="","", COC!A26)</f>
        <v/>
      </c>
      <c r="C206" s="33" t="str">
        <f>IF(COC!E26="","", COC!E26)</f>
        <v/>
      </c>
      <c r="D206" s="36" t="str">
        <f>IF(COC!F26="","", COC!F26)</f>
        <v/>
      </c>
      <c r="E206" s="36" t="str">
        <f>IF(COC!G26="","", COC!G26)</f>
        <v/>
      </c>
      <c r="F206" s="36" t="str">
        <f>IF(COC!H26="","", COC!H26)</f>
        <v/>
      </c>
      <c r="G206" t="str">
        <f>IF(COC!X26="","", COC!X26)</f>
        <v/>
      </c>
      <c r="H206" t="str">
        <f>IF(COC!X8="","", COC!X8)</f>
        <v/>
      </c>
      <c r="I206" s="33">
        <f>IF(COC!Y6="","", COC!Y6)</f>
        <v>42270</v>
      </c>
    </row>
    <row r="207" spans="1:9" x14ac:dyDescent="0.25">
      <c r="A207" t="str">
        <f>IF(COC!AD6="","", COC!AD6)</f>
        <v>TAP2015092301</v>
      </c>
      <c r="B207" t="str">
        <f>IF(COC!A26="","", COC!A26)</f>
        <v/>
      </c>
      <c r="C207" s="33" t="str">
        <f>IF(COC!E26="","", COC!E26)</f>
        <v/>
      </c>
      <c r="D207" s="36" t="str">
        <f>IF(COC!F26="","", COC!F26)</f>
        <v/>
      </c>
      <c r="E207" s="36" t="str">
        <f>IF(COC!G26="","", COC!G26)</f>
        <v/>
      </c>
      <c r="F207" s="36" t="str">
        <f>IF(COC!H26="","", COC!H26)</f>
        <v/>
      </c>
      <c r="G207" t="str">
        <f>IF(COC!Y26="","", COC!Y26)</f>
        <v/>
      </c>
      <c r="H207" t="str">
        <f>IF(COC!Y8="","", COC!Y8)</f>
        <v/>
      </c>
      <c r="I207" s="33">
        <f>IF(COC!Y6="","", COC!Y6)</f>
        <v>42270</v>
      </c>
    </row>
    <row r="208" spans="1:9" x14ac:dyDescent="0.25">
      <c r="A208" t="str">
        <f>IF(COC!AD6="","", COC!AD6)</f>
        <v>TAP2015092301</v>
      </c>
      <c r="B208" t="str">
        <f>IF(COC!A26="","", COC!A26)</f>
        <v/>
      </c>
      <c r="C208" s="33" t="str">
        <f>IF(COC!E26="","", COC!E26)</f>
        <v/>
      </c>
      <c r="D208" s="36" t="str">
        <f>IF(COC!F26="","", COC!F26)</f>
        <v/>
      </c>
      <c r="E208" s="36" t="str">
        <f>IF(COC!G26="","", COC!G26)</f>
        <v/>
      </c>
      <c r="F208" s="36" t="str">
        <f>IF(COC!H26="","", COC!H26)</f>
        <v/>
      </c>
      <c r="G208" t="str">
        <f>IF(COC!Z26="","", COC!Z26)</f>
        <v/>
      </c>
      <c r="H208" t="str">
        <f>IF(COC!Z8="","", COC!Z8)</f>
        <v/>
      </c>
      <c r="I208" s="33">
        <f>IF(COC!Y6="","", COC!Y6)</f>
        <v>42270</v>
      </c>
    </row>
    <row r="209" spans="1:9" x14ac:dyDescent="0.25">
      <c r="A209" t="str">
        <f>IF(COC!AD6="","", COC!AD6)</f>
        <v>TAP2015092301</v>
      </c>
      <c r="B209" t="str">
        <f>IF(COC!A26="","", COC!A26)</f>
        <v/>
      </c>
      <c r="C209" s="33" t="str">
        <f>IF(COC!E26="","", COC!E26)</f>
        <v/>
      </c>
      <c r="D209" s="36" t="str">
        <f>IF(COC!F26="","", COC!F26)</f>
        <v/>
      </c>
      <c r="E209" s="36" t="str">
        <f>IF(COC!G26="","", COC!G26)</f>
        <v/>
      </c>
      <c r="F209" s="36" t="str">
        <f>IF(COC!H26="","", COC!H26)</f>
        <v/>
      </c>
      <c r="G209" t="str">
        <f>IF(COC!AA26="","", COC!AA26)</f>
        <v/>
      </c>
      <c r="H209" t="str">
        <f>IF(COC!AA8="","", COC!AA8)</f>
        <v/>
      </c>
      <c r="I209" s="33">
        <f>IF(COC!Y6="","", COC!Y6)</f>
        <v>42270</v>
      </c>
    </row>
    <row r="210" spans="1:9" x14ac:dyDescent="0.25">
      <c r="A210" t="str">
        <f>IF(COC!AD6="","", COC!AD6)</f>
        <v>TAP2015092301</v>
      </c>
      <c r="B210" t="str">
        <f>IF(COC!A26="","", COC!A26)</f>
        <v/>
      </c>
      <c r="C210" s="33" t="str">
        <f>IF(COC!E26="","", COC!E26)</f>
        <v/>
      </c>
      <c r="D210" s="36" t="str">
        <f>IF(COC!F26="","", COC!F26)</f>
        <v/>
      </c>
      <c r="E210" s="36" t="str">
        <f>IF(COC!G26="","", COC!G26)</f>
        <v/>
      </c>
      <c r="F210" s="36" t="str">
        <f>IF(COC!H26="","", COC!H26)</f>
        <v/>
      </c>
      <c r="G210" s="32" t="str">
        <f>IF(COC!AB26="","", COC!AB26)</f>
        <v/>
      </c>
      <c r="H210" s="32" t="str">
        <f>IF(COC!AB8="","", COC!AB8)</f>
        <v/>
      </c>
      <c r="I210" s="33">
        <f>IF(COC!Y6="","", COC!Y6)</f>
        <v>42270</v>
      </c>
    </row>
    <row r="211" spans="1:9" s="31" customFormat="1" x14ac:dyDescent="0.25">
      <c r="A211" s="31" t="str">
        <f>IF(COC!AD6="","", COC!AD6)</f>
        <v>TAP2015092301</v>
      </c>
      <c r="B211" s="31" t="str">
        <f>IF(COC!A30="","", COC!A30)</f>
        <v/>
      </c>
      <c r="C211" s="35" t="str">
        <f>IF(COC!E30="","", COC!E30)</f>
        <v/>
      </c>
      <c r="D211" s="38" t="str">
        <f>IF(COC!F30="","", COC!F30)</f>
        <v/>
      </c>
      <c r="E211" s="38" t="str">
        <f>IF(COC!G30="","", COC!G30)</f>
        <v/>
      </c>
      <c r="F211" s="38" t="str">
        <f>IF(COC!H30="","", COC!H30)</f>
        <v/>
      </c>
      <c r="G211" s="31" t="str">
        <f>IF(COC!J30="","", COC!J30)</f>
        <v/>
      </c>
      <c r="H211" s="31" t="str">
        <f>IF(COC!J8="","", COC!J8)</f>
        <v>VOCs (8260C)</v>
      </c>
      <c r="I211" s="35">
        <f>IF(COC!Y6="","", COC!Y6)</f>
        <v>42270</v>
      </c>
    </row>
    <row r="212" spans="1:9" x14ac:dyDescent="0.25">
      <c r="A212" t="str">
        <f>IF(COC!AD6="","", COC!AD6)</f>
        <v>TAP2015092301</v>
      </c>
      <c r="B212" t="str">
        <f>IF(COC!A30="","", COC!A30)</f>
        <v/>
      </c>
      <c r="C212" s="33" t="str">
        <f>IF(COC!E30="","", COC!E30)</f>
        <v/>
      </c>
      <c r="D212" s="36" t="str">
        <f>IF(COC!F30="","", COC!F30)</f>
        <v/>
      </c>
      <c r="E212" s="36" t="str">
        <f>IF(COC!G30="","", COC!G30)</f>
        <v/>
      </c>
      <c r="F212" s="36" t="str">
        <f>IF(COC!H30="","", COC!H30)</f>
        <v/>
      </c>
      <c r="G212" t="str">
        <f>IF(COC!K30="","", COC!K30)</f>
        <v/>
      </c>
      <c r="H212" t="str">
        <f>IF(COC!K8="","", COC!K8)</f>
        <v>Total CR 6+  (SW846 7196A)</v>
      </c>
      <c r="I212" s="33">
        <f>IF(COC!Y6="","", COC!Y6)</f>
        <v>42270</v>
      </c>
    </row>
    <row r="213" spans="1:9" x14ac:dyDescent="0.25">
      <c r="A213" t="str">
        <f>IF(COC!AD6="","", COC!AD6)</f>
        <v>TAP2015092301</v>
      </c>
      <c r="B213" t="str">
        <f>IF(COC!A30="","", COC!A30)</f>
        <v/>
      </c>
      <c r="C213" s="33" t="str">
        <f>IF(COC!E30="","", COC!E30)</f>
        <v/>
      </c>
      <c r="D213" s="36" t="str">
        <f>IF(COC!F30="","", COC!F30)</f>
        <v/>
      </c>
      <c r="E213" s="36" t="str">
        <f>IF(COC!G30="","", COC!G30)</f>
        <v/>
      </c>
      <c r="F213" s="36" t="str">
        <f>IF(COC!H30="","", COC!H30)</f>
        <v/>
      </c>
      <c r="G213" t="str">
        <f>IF(COC!L30="","", COC!L30)</f>
        <v/>
      </c>
      <c r="H213" t="str">
        <f>IF(COC!L8="","", COC!L8)</f>
        <v>Dissolved Cr 6+ (SW846 7196A)</v>
      </c>
      <c r="I213" s="33">
        <f>IF(COC!Y6="","", COC!Y6)</f>
        <v>42270</v>
      </c>
    </row>
    <row r="214" spans="1:9" x14ac:dyDescent="0.25">
      <c r="A214" t="str">
        <f>IF(COC!AD6="","", COC!AD6)</f>
        <v>TAP2015092301</v>
      </c>
      <c r="B214" t="str">
        <f>IF(COC!A30="","", COC!A30)</f>
        <v/>
      </c>
      <c r="C214" s="33" t="str">
        <f>IF(COC!E30="","", COC!E30)</f>
        <v/>
      </c>
      <c r="D214" s="36" t="str">
        <f>IF(COC!F30="","", COC!F30)</f>
        <v/>
      </c>
      <c r="E214" s="36" t="str">
        <f>IF(COC!G30="","", COC!G30)</f>
        <v/>
      </c>
      <c r="F214" s="36" t="str">
        <f>IF(COC!H30="","", COC!H30)</f>
        <v/>
      </c>
      <c r="G214" t="str">
        <f>IF(COC!M30="","", COC!M30)</f>
        <v/>
      </c>
      <c r="H214" t="str">
        <f>IF(COC!M8="","", COC!M8)</f>
        <v>1,4-Dioxane (SW846 8270D LL)</v>
      </c>
      <c r="I214" s="33">
        <f>IF(COC!Y6="","", COC!Y6)</f>
        <v>42270</v>
      </c>
    </row>
    <row r="215" spans="1:9" x14ac:dyDescent="0.25">
      <c r="A215" t="str">
        <f>IF(COC!AD6="","", COC!AD6)</f>
        <v>TAP2015092301</v>
      </c>
      <c r="B215" t="str">
        <f>IF(COC!A30="","", COC!A30)</f>
        <v/>
      </c>
      <c r="C215" s="33" t="str">
        <f>IF(COC!E30="","", COC!E30)</f>
        <v/>
      </c>
      <c r="D215" s="36" t="str">
        <f>IF(COC!F30="","", COC!F30)</f>
        <v/>
      </c>
      <c r="E215" s="36" t="str">
        <f>IF(COC!G30="","", COC!G30)</f>
        <v/>
      </c>
      <c r="F215" s="36" t="str">
        <f>IF(COC!H30="","", COC!H30)</f>
        <v/>
      </c>
      <c r="G215" t="str">
        <f>IF(COC!N30="","", COC!N30)</f>
        <v/>
      </c>
      <c r="H215" t="str">
        <f>IF(COC!N8="","", COC!N8)</f>
        <v/>
      </c>
      <c r="I215" s="33">
        <f>IF(COC!Y6="","", COC!Y6)</f>
        <v>42270</v>
      </c>
    </row>
    <row r="216" spans="1:9" x14ac:dyDescent="0.25">
      <c r="A216" t="str">
        <f>IF(COC!AD6="","", COC!AD6)</f>
        <v>TAP2015092301</v>
      </c>
      <c r="B216" t="str">
        <f>IF(COC!A30="","", COC!A30)</f>
        <v/>
      </c>
      <c r="C216" s="33" t="str">
        <f>IF(COC!E30="","", COC!E30)</f>
        <v/>
      </c>
      <c r="D216" s="36" t="str">
        <f>IF(COC!F30="","", COC!F30)</f>
        <v/>
      </c>
      <c r="E216" s="36" t="str">
        <f>IF(COC!G30="","", COC!G30)</f>
        <v/>
      </c>
      <c r="F216" s="36" t="str">
        <f>IF(COC!H30="","", COC!H30)</f>
        <v/>
      </c>
      <c r="G216" t="str">
        <f>IF(COC!O30="","", COC!O30)</f>
        <v/>
      </c>
      <c r="H216" t="str">
        <f>IF(COC!O8="","", COC!O8)</f>
        <v/>
      </c>
      <c r="I216" s="33">
        <f>IF(COC!Y6="","", COC!Y6)</f>
        <v>42270</v>
      </c>
    </row>
    <row r="217" spans="1:9" x14ac:dyDescent="0.25">
      <c r="A217" t="str">
        <f>IF(COC!AD6="","", COC!AD6)</f>
        <v>TAP2015092301</v>
      </c>
      <c r="B217" t="str">
        <f>IF(COC!A30="","", COC!A30)</f>
        <v/>
      </c>
      <c r="C217" s="33" t="str">
        <f>IF(COC!E30="","", COC!E30)</f>
        <v/>
      </c>
      <c r="D217" s="36" t="str">
        <f>IF(COC!F30="","", COC!F30)</f>
        <v/>
      </c>
      <c r="E217" s="36" t="str">
        <f>IF(COC!G30="","", COC!G30)</f>
        <v/>
      </c>
      <c r="F217" s="36" t="str">
        <f>IF(COC!H30="","", COC!H30)</f>
        <v/>
      </c>
      <c r="G217" t="str">
        <f>IF(COC!P30="","", COC!P30)</f>
        <v/>
      </c>
      <c r="H217" t="str">
        <f>IF(COC!P8="","", COC!P8)</f>
        <v/>
      </c>
      <c r="I217" s="33">
        <f>IF(COC!Y6="","", COC!Y6)</f>
        <v>42270</v>
      </c>
    </row>
    <row r="218" spans="1:9" x14ac:dyDescent="0.25">
      <c r="A218" t="str">
        <f>IF(COC!AD6="","", COC!AD6)</f>
        <v>TAP2015092301</v>
      </c>
      <c r="B218" t="str">
        <f>IF(COC!A30="","", COC!A30)</f>
        <v/>
      </c>
      <c r="C218" s="33" t="str">
        <f>IF(COC!E30="","", COC!E30)</f>
        <v/>
      </c>
      <c r="D218" s="36" t="str">
        <f>IF(COC!F30="","", COC!F30)</f>
        <v/>
      </c>
      <c r="E218" s="36" t="str">
        <f>IF(COC!G30="","", COC!G30)</f>
        <v/>
      </c>
      <c r="F218" s="36" t="str">
        <f>IF(COC!H30="","", COC!H30)</f>
        <v/>
      </c>
      <c r="G218" t="str">
        <f>IF(COC!Q30="","", COC!Q30)</f>
        <v/>
      </c>
      <c r="H218" t="str">
        <f>IF(COC!Q8="","", COC!Q8)</f>
        <v/>
      </c>
      <c r="I218" s="33">
        <f>IF(COC!Y6="","", COC!Y6)</f>
        <v>42270</v>
      </c>
    </row>
    <row r="219" spans="1:9" x14ac:dyDescent="0.25">
      <c r="A219" t="str">
        <f>IF(COC!AD6="","", COC!AD6)</f>
        <v>TAP2015092301</v>
      </c>
      <c r="B219" t="str">
        <f>IF(COC!A30="","", COC!A30)</f>
        <v/>
      </c>
      <c r="C219" s="33" t="str">
        <f>IF(COC!E30="","", COC!E30)</f>
        <v/>
      </c>
      <c r="D219" s="36" t="str">
        <f>IF(COC!F30="","", COC!F30)</f>
        <v/>
      </c>
      <c r="E219" s="36" t="str">
        <f>IF(COC!G30="","", COC!G30)</f>
        <v/>
      </c>
      <c r="F219" s="36" t="str">
        <f>IF(COC!H30="","", COC!H30)</f>
        <v/>
      </c>
      <c r="G219" t="str">
        <f>IF(COC!R30="","", COC!R30)</f>
        <v/>
      </c>
      <c r="H219" t="str">
        <f>IF(COC!R8="","", COC!R8)</f>
        <v/>
      </c>
      <c r="I219" s="33">
        <f>IF(COC!Y6="","", COC!Y6)</f>
        <v>42270</v>
      </c>
    </row>
    <row r="220" spans="1:9" x14ac:dyDescent="0.25">
      <c r="A220" t="str">
        <f>IF(COC!AD6="","", COC!AD6)</f>
        <v>TAP2015092301</v>
      </c>
      <c r="B220" t="str">
        <f>IF(COC!A30="","", COC!A30)</f>
        <v/>
      </c>
      <c r="C220" s="33" t="str">
        <f>IF(COC!E30="","", COC!E30)</f>
        <v/>
      </c>
      <c r="D220" s="36" t="str">
        <f>IF(COC!F30="","", COC!F30)</f>
        <v/>
      </c>
      <c r="E220" s="36" t="str">
        <f>IF(COC!G30="","", COC!G30)</f>
        <v/>
      </c>
      <c r="F220" s="36" t="str">
        <f>IF(COC!H30="","", COC!H30)</f>
        <v/>
      </c>
      <c r="G220" t="str">
        <f>IF(COC!S30="","", COC!S30)</f>
        <v/>
      </c>
      <c r="H220" t="str">
        <f>IF(COC!S8="","", COC!S8)</f>
        <v/>
      </c>
      <c r="I220" s="33">
        <f>IF(COC!Y6="","", COC!Y6)</f>
        <v>42270</v>
      </c>
    </row>
    <row r="221" spans="1:9" x14ac:dyDescent="0.25">
      <c r="A221" t="str">
        <f>IF(COC!AD6="","", COC!AD6)</f>
        <v>TAP2015092301</v>
      </c>
      <c r="B221" t="str">
        <f>IF(COC!A30="","", COC!A30)</f>
        <v/>
      </c>
      <c r="C221" s="33" t="str">
        <f>IF(COC!E30="","", COC!E30)</f>
        <v/>
      </c>
      <c r="D221" s="36" t="str">
        <f>IF(COC!F30="","", COC!F30)</f>
        <v/>
      </c>
      <c r="E221" s="36" t="str">
        <f>IF(COC!G30="","", COC!G30)</f>
        <v/>
      </c>
      <c r="F221" s="36" t="str">
        <f>IF(COC!H30="","", COC!H30)</f>
        <v/>
      </c>
      <c r="G221" t="str">
        <f>IF(COC!T30="","", COC!T30)</f>
        <v/>
      </c>
      <c r="H221" t="str">
        <f>IF(COC!T8="","", COC!T8)</f>
        <v/>
      </c>
      <c r="I221" s="33">
        <f>IF(COC!Y6="","", COC!Y6)</f>
        <v>42270</v>
      </c>
    </row>
    <row r="222" spans="1:9" x14ac:dyDescent="0.25">
      <c r="A222" t="str">
        <f>IF(COC!AD6="","", COC!AD6)</f>
        <v>TAP2015092301</v>
      </c>
      <c r="B222" t="str">
        <f>IF(COC!A30="","", COC!A30)</f>
        <v/>
      </c>
      <c r="C222" s="33" t="str">
        <f>IF(COC!E30="","", COC!E30)</f>
        <v/>
      </c>
      <c r="D222" s="36" t="str">
        <f>IF(COC!F30="","", COC!F30)</f>
        <v/>
      </c>
      <c r="E222" s="36" t="str">
        <f>IF(COC!G30="","", COC!G30)</f>
        <v/>
      </c>
      <c r="F222" s="36" t="str">
        <f>IF(COC!H30="","", COC!H30)</f>
        <v/>
      </c>
      <c r="G222" t="str">
        <f>IF(COC!U30="","", COC!U30)</f>
        <v/>
      </c>
      <c r="H222" t="str">
        <f>IF(COC!U8="","", COC!U8)</f>
        <v/>
      </c>
      <c r="I222" s="33">
        <f>IF(COC!Y6="","", COC!Y6)</f>
        <v>42270</v>
      </c>
    </row>
    <row r="223" spans="1:9" x14ac:dyDescent="0.25">
      <c r="A223" t="str">
        <f>IF(COC!AD6="","", COC!AD6)</f>
        <v>TAP2015092301</v>
      </c>
      <c r="B223" t="str">
        <f>IF(COC!A30="","", COC!A30)</f>
        <v/>
      </c>
      <c r="C223" s="33" t="str">
        <f>IF(COC!E30="","", COC!E30)</f>
        <v/>
      </c>
      <c r="D223" s="36" t="str">
        <f>IF(COC!F30="","", COC!F30)</f>
        <v/>
      </c>
      <c r="E223" s="36" t="str">
        <f>IF(COC!G30="","", COC!G30)</f>
        <v/>
      </c>
      <c r="F223" s="36" t="str">
        <f>IF(COC!H30="","", COC!H30)</f>
        <v/>
      </c>
      <c r="G223" t="str">
        <f>IF(COC!V30="","", COC!V30)</f>
        <v/>
      </c>
      <c r="H223" t="str">
        <f>IF(COC!V8="","", COC!V8)</f>
        <v/>
      </c>
      <c r="I223" s="33">
        <f>IF(COC!Y6="","", COC!Y6)</f>
        <v>42270</v>
      </c>
    </row>
    <row r="224" spans="1:9" x14ac:dyDescent="0.25">
      <c r="A224" t="str">
        <f>IF(COC!AD6="","", COC!AD6)</f>
        <v>TAP2015092301</v>
      </c>
      <c r="B224" t="str">
        <f>IF(COC!A30="","", COC!A30)</f>
        <v/>
      </c>
      <c r="C224" s="33" t="str">
        <f>IF(COC!E30="","", COC!E30)</f>
        <v/>
      </c>
      <c r="D224" s="36" t="str">
        <f>IF(COC!F30="","", COC!F30)</f>
        <v/>
      </c>
      <c r="E224" s="36" t="str">
        <f>IF(COC!G30="","", COC!G30)</f>
        <v/>
      </c>
      <c r="F224" s="36" t="str">
        <f>IF(COC!H30="","", COC!H30)</f>
        <v/>
      </c>
      <c r="G224" t="str">
        <f>IF(COC!W30="","", COC!W30)</f>
        <v/>
      </c>
      <c r="H224" t="str">
        <f>IF(COC!W8="","", COC!W8)</f>
        <v/>
      </c>
      <c r="I224" s="33">
        <f>IF(COC!Y6="","", COC!Y6)</f>
        <v>42270</v>
      </c>
    </row>
    <row r="225" spans="1:9" x14ac:dyDescent="0.25">
      <c r="A225" t="str">
        <f>IF(COC!AD6="","", COC!AD6)</f>
        <v>TAP2015092301</v>
      </c>
      <c r="B225" t="str">
        <f>IF(COC!A30="","", COC!A30)</f>
        <v/>
      </c>
      <c r="C225" s="33" t="str">
        <f>IF(COC!E30="","", COC!E30)</f>
        <v/>
      </c>
      <c r="D225" s="36" t="str">
        <f>IF(COC!F30="","", COC!F30)</f>
        <v/>
      </c>
      <c r="E225" s="36" t="str">
        <f>IF(COC!G30="","", COC!G30)</f>
        <v/>
      </c>
      <c r="F225" s="36" t="str">
        <f>IF(COC!H30="","", COC!H30)</f>
        <v/>
      </c>
      <c r="G225" t="str">
        <f>IF(COC!X30="","", COC!X30)</f>
        <v/>
      </c>
      <c r="H225" t="str">
        <f>IF(COC!X8="","", COC!X8)</f>
        <v/>
      </c>
      <c r="I225" s="33">
        <f>IF(COC!Y6="","", COC!Y6)</f>
        <v>42270</v>
      </c>
    </row>
    <row r="226" spans="1:9" x14ac:dyDescent="0.25">
      <c r="A226" t="str">
        <f>IF(COC!AD6="","", COC!AD6)</f>
        <v>TAP2015092301</v>
      </c>
      <c r="B226" t="str">
        <f>IF(COC!A30="","", COC!A30)</f>
        <v/>
      </c>
      <c r="C226" s="33" t="str">
        <f>IF(COC!E30="","", COC!E30)</f>
        <v/>
      </c>
      <c r="D226" s="36" t="str">
        <f>IF(COC!F30="","", COC!F30)</f>
        <v/>
      </c>
      <c r="E226" s="36" t="str">
        <f>IF(COC!G30="","", COC!G30)</f>
        <v/>
      </c>
      <c r="F226" s="36" t="str">
        <f>IF(COC!H30="","", COC!H30)</f>
        <v/>
      </c>
      <c r="G226" t="str">
        <f>IF(COC!Y30="","", COC!Y30)</f>
        <v/>
      </c>
      <c r="H226" t="str">
        <f>IF(COC!Y8="","", COC!Y8)</f>
        <v/>
      </c>
      <c r="I226" s="33">
        <f>IF(COC!Y6="","", COC!Y6)</f>
        <v>42270</v>
      </c>
    </row>
    <row r="227" spans="1:9" x14ac:dyDescent="0.25">
      <c r="A227" t="str">
        <f>IF(COC!AD6="","", COC!AD6)</f>
        <v>TAP2015092301</v>
      </c>
      <c r="B227" t="str">
        <f>IF(COC!A30="","", COC!A30)</f>
        <v/>
      </c>
      <c r="C227" s="33" t="str">
        <f>IF(COC!E30="","", COC!E30)</f>
        <v/>
      </c>
      <c r="D227" s="36" t="str">
        <f>IF(COC!F30="","", COC!F30)</f>
        <v/>
      </c>
      <c r="E227" s="36" t="str">
        <f>IF(COC!G30="","", COC!G30)</f>
        <v/>
      </c>
      <c r="F227" s="36" t="str">
        <f>IF(COC!H30="","", COC!H30)</f>
        <v/>
      </c>
      <c r="G227" t="str">
        <f>IF(COC!Z30="","", COC!Z30)</f>
        <v/>
      </c>
      <c r="H227" t="str">
        <f>IF(COC!Z8="","", COC!Z8)</f>
        <v/>
      </c>
      <c r="I227" s="33">
        <f>IF(COC!Y6="","", COC!Y6)</f>
        <v>42270</v>
      </c>
    </row>
    <row r="228" spans="1:9" x14ac:dyDescent="0.25">
      <c r="A228" t="str">
        <f>IF(COC!AD6="","", COC!AD6)</f>
        <v>TAP2015092301</v>
      </c>
      <c r="B228" t="str">
        <f>IF(COC!A30="","", COC!A30)</f>
        <v/>
      </c>
      <c r="C228" s="33" t="str">
        <f>IF(COC!E30="","", COC!E30)</f>
        <v/>
      </c>
      <c r="D228" s="36" t="str">
        <f>IF(COC!F30="","", COC!F30)</f>
        <v/>
      </c>
      <c r="E228" s="36" t="str">
        <f>IF(COC!G30="","", COC!G30)</f>
        <v/>
      </c>
      <c r="F228" s="36" t="str">
        <f>IF(COC!H30="","", COC!H30)</f>
        <v/>
      </c>
      <c r="G228" t="str">
        <f>IF(COC!AA30="","", COC!AA30)</f>
        <v/>
      </c>
      <c r="H228" t="str">
        <f>IF(COC!AA8="","", COC!AA8)</f>
        <v/>
      </c>
      <c r="I228" s="33">
        <f>IF(COC!Y6="","", COC!Y6)</f>
        <v>42270</v>
      </c>
    </row>
    <row r="229" spans="1:9" x14ac:dyDescent="0.25">
      <c r="A229" t="str">
        <f>IF(COC!AD6="","", COC!AD6)</f>
        <v>TAP2015092301</v>
      </c>
      <c r="B229" t="str">
        <f>IF(COC!A30="","", COC!A30)</f>
        <v/>
      </c>
      <c r="C229" s="33" t="str">
        <f>IF(COC!E30="","", COC!E30)</f>
        <v/>
      </c>
      <c r="D229" s="36" t="str">
        <f>IF(COC!F30="","", COC!F30)</f>
        <v/>
      </c>
      <c r="E229" s="36" t="str">
        <f>IF(COC!G30="","", COC!G30)</f>
        <v/>
      </c>
      <c r="F229" s="36" t="str">
        <f>IF(COC!H30="","", COC!H30)</f>
        <v/>
      </c>
      <c r="G229" s="32" t="str">
        <f>IF(COC!AB30="","", COC!AB30)</f>
        <v/>
      </c>
      <c r="H229" s="32" t="str">
        <f>IF(COC!AB8="","", COC!AB8)</f>
        <v/>
      </c>
      <c r="I229" s="33">
        <f>IF(COC!Y6="","", COC!Y6)</f>
        <v>42270</v>
      </c>
    </row>
    <row r="230" spans="1:9" s="31" customFormat="1" x14ac:dyDescent="0.25">
      <c r="C230" s="35"/>
      <c r="D230" s="38"/>
      <c r="E230" s="38"/>
      <c r="F230" s="38"/>
      <c r="I230" s="35"/>
    </row>
  </sheetData>
  <phoneticPr fontId="28"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67"/>
  <sheetViews>
    <sheetView workbookViewId="0">
      <selection activeCell="A2" sqref="A2"/>
    </sheetView>
  </sheetViews>
  <sheetFormatPr defaultRowHeight="12.5" x14ac:dyDescent="0.25"/>
  <cols>
    <col min="1" max="1" width="47.81640625" customWidth="1"/>
    <col min="2" max="2" width="32.81640625" customWidth="1"/>
    <col min="3" max="3" width="27.81640625" customWidth="1"/>
    <col min="4" max="4" width="16.1796875" customWidth="1"/>
    <col min="6" max="6" width="10.81640625" customWidth="1"/>
    <col min="7" max="7" width="12.54296875" customWidth="1"/>
    <col min="8" max="8" width="13.453125" customWidth="1"/>
  </cols>
  <sheetData>
    <row r="1" spans="1:8" ht="13" x14ac:dyDescent="0.3">
      <c r="A1" s="5" t="s">
        <v>20</v>
      </c>
      <c r="B1" s="5" t="s">
        <v>21</v>
      </c>
      <c r="C1" s="5" t="s">
        <v>22</v>
      </c>
      <c r="D1" s="5" t="s">
        <v>26</v>
      </c>
      <c r="E1" s="5" t="s">
        <v>27</v>
      </c>
      <c r="F1" s="5" t="s">
        <v>23</v>
      </c>
      <c r="G1" s="5" t="s">
        <v>24</v>
      </c>
      <c r="H1" s="5" t="s">
        <v>25</v>
      </c>
    </row>
    <row r="2" spans="1:8" ht="17.5" x14ac:dyDescent="0.35">
      <c r="A2" s="6" t="s">
        <v>58</v>
      </c>
      <c r="B2" t="s">
        <v>59</v>
      </c>
      <c r="C2" t="s">
        <v>60</v>
      </c>
      <c r="D2" t="s">
        <v>61</v>
      </c>
      <c r="E2" t="s">
        <v>62</v>
      </c>
      <c r="F2">
        <v>99502</v>
      </c>
      <c r="G2" t="s">
        <v>63</v>
      </c>
      <c r="H2" t="s">
        <v>64</v>
      </c>
    </row>
    <row r="3" spans="1:8" ht="17.5" x14ac:dyDescent="0.35">
      <c r="A3" s="6" t="s">
        <v>65</v>
      </c>
      <c r="B3" t="s">
        <v>66</v>
      </c>
      <c r="C3" t="s">
        <v>67</v>
      </c>
      <c r="D3" t="s">
        <v>68</v>
      </c>
      <c r="E3" t="s">
        <v>69</v>
      </c>
      <c r="F3">
        <v>78728</v>
      </c>
      <c r="G3" t="s">
        <v>70</v>
      </c>
      <c r="H3" t="s">
        <v>71</v>
      </c>
    </row>
    <row r="4" spans="1:8" ht="17.5" x14ac:dyDescent="0.35">
      <c r="A4" s="6" t="s">
        <v>72</v>
      </c>
      <c r="B4" t="s">
        <v>73</v>
      </c>
      <c r="D4" t="s">
        <v>74</v>
      </c>
      <c r="E4" t="s">
        <v>75</v>
      </c>
      <c r="F4" s="4">
        <v>14228</v>
      </c>
      <c r="G4" t="s">
        <v>76</v>
      </c>
      <c r="H4" t="s">
        <v>77</v>
      </c>
    </row>
    <row r="5" spans="1:8" ht="17.5" x14ac:dyDescent="0.35">
      <c r="A5" s="6" t="s">
        <v>408</v>
      </c>
      <c r="B5" t="s">
        <v>409</v>
      </c>
      <c r="C5" t="s">
        <v>410</v>
      </c>
      <c r="D5" t="s">
        <v>411</v>
      </c>
      <c r="E5" t="s">
        <v>412</v>
      </c>
      <c r="F5" s="11">
        <v>5403</v>
      </c>
      <c r="G5" t="s">
        <v>413</v>
      </c>
      <c r="H5" t="s">
        <v>414</v>
      </c>
    </row>
    <row r="6" spans="1:8" ht="17.5" x14ac:dyDescent="0.35">
      <c r="A6" s="6" t="s">
        <v>79</v>
      </c>
      <c r="B6" t="s">
        <v>80</v>
      </c>
      <c r="D6" t="s">
        <v>81</v>
      </c>
      <c r="E6" t="s">
        <v>82</v>
      </c>
      <c r="F6">
        <v>50613</v>
      </c>
      <c r="G6" t="s">
        <v>83</v>
      </c>
      <c r="H6" t="s">
        <v>84</v>
      </c>
    </row>
    <row r="7" spans="1:8" ht="17.5" x14ac:dyDescent="0.35">
      <c r="A7" s="6" t="s">
        <v>85</v>
      </c>
      <c r="B7" t="s">
        <v>86</v>
      </c>
      <c r="D7" t="s">
        <v>87</v>
      </c>
      <c r="E7" t="s">
        <v>78</v>
      </c>
      <c r="F7">
        <v>60466</v>
      </c>
      <c r="G7" t="s">
        <v>88</v>
      </c>
      <c r="H7" t="s">
        <v>89</v>
      </c>
    </row>
    <row r="8" spans="1:8" ht="17.5" x14ac:dyDescent="0.35">
      <c r="A8" s="6" t="s">
        <v>91</v>
      </c>
      <c r="B8" t="s">
        <v>92</v>
      </c>
      <c r="D8" t="s">
        <v>93</v>
      </c>
      <c r="E8" t="s">
        <v>94</v>
      </c>
      <c r="F8">
        <v>6484</v>
      </c>
      <c r="G8" t="s">
        <v>95</v>
      </c>
      <c r="H8" t="s">
        <v>96</v>
      </c>
    </row>
    <row r="9" spans="1:8" ht="17.5" x14ac:dyDescent="0.35">
      <c r="A9" s="6" t="s">
        <v>97</v>
      </c>
      <c r="B9" t="s">
        <v>98</v>
      </c>
      <c r="D9" t="s">
        <v>99</v>
      </c>
      <c r="E9" t="s">
        <v>69</v>
      </c>
      <c r="F9">
        <v>78408</v>
      </c>
      <c r="G9" t="s">
        <v>100</v>
      </c>
      <c r="H9" t="s">
        <v>101</v>
      </c>
    </row>
    <row r="10" spans="1:8" ht="17.5" x14ac:dyDescent="0.35">
      <c r="A10" s="6" t="s">
        <v>102</v>
      </c>
      <c r="B10" t="s">
        <v>103</v>
      </c>
      <c r="D10" t="s">
        <v>104</v>
      </c>
      <c r="E10" t="s">
        <v>105</v>
      </c>
      <c r="F10">
        <v>45439</v>
      </c>
      <c r="G10" t="s">
        <v>106</v>
      </c>
      <c r="H10" t="s">
        <v>107</v>
      </c>
    </row>
    <row r="11" spans="1:8" ht="17.5" x14ac:dyDescent="0.35">
      <c r="A11" s="6" t="s">
        <v>108</v>
      </c>
      <c r="B11" t="s">
        <v>109</v>
      </c>
      <c r="D11" t="s">
        <v>110</v>
      </c>
      <c r="E11" t="s">
        <v>90</v>
      </c>
      <c r="F11">
        <v>80002</v>
      </c>
      <c r="G11" t="s">
        <v>111</v>
      </c>
      <c r="H11" t="s">
        <v>112</v>
      </c>
    </row>
    <row r="12" spans="1:8" ht="17.5" x14ac:dyDescent="0.35">
      <c r="A12" s="6" t="s">
        <v>415</v>
      </c>
      <c r="B12" t="s">
        <v>416</v>
      </c>
      <c r="D12" t="s">
        <v>417</v>
      </c>
      <c r="E12" t="s">
        <v>32</v>
      </c>
      <c r="F12">
        <v>8817</v>
      </c>
      <c r="G12" t="s">
        <v>418</v>
      </c>
      <c r="H12" t="s">
        <v>419</v>
      </c>
    </row>
    <row r="13" spans="1:8" ht="17.5" x14ac:dyDescent="0.35">
      <c r="A13" s="6" t="s">
        <v>420</v>
      </c>
      <c r="B13" t="s">
        <v>421</v>
      </c>
      <c r="C13" t="s">
        <v>422</v>
      </c>
      <c r="D13" t="s">
        <v>423</v>
      </c>
      <c r="E13" t="s">
        <v>424</v>
      </c>
      <c r="F13">
        <v>96701</v>
      </c>
      <c r="G13" t="s">
        <v>425</v>
      </c>
      <c r="H13" t="s">
        <v>426</v>
      </c>
    </row>
    <row r="14" spans="1:8" ht="17.5" x14ac:dyDescent="0.35">
      <c r="A14" s="6" t="s">
        <v>113</v>
      </c>
      <c r="B14" t="s">
        <v>114</v>
      </c>
      <c r="D14" t="s">
        <v>115</v>
      </c>
      <c r="E14" t="s">
        <v>69</v>
      </c>
      <c r="F14" t="s">
        <v>116</v>
      </c>
      <c r="G14" t="s">
        <v>117</v>
      </c>
      <c r="H14" t="s">
        <v>118</v>
      </c>
    </row>
    <row r="15" spans="1:8" ht="17.5" x14ac:dyDescent="0.35">
      <c r="A15" s="6" t="s">
        <v>119</v>
      </c>
      <c r="B15" t="s">
        <v>120</v>
      </c>
      <c r="C15" t="s">
        <v>121</v>
      </c>
      <c r="D15" t="s">
        <v>122</v>
      </c>
      <c r="E15" t="s">
        <v>123</v>
      </c>
      <c r="F15">
        <v>92614</v>
      </c>
      <c r="G15" t="s">
        <v>124</v>
      </c>
      <c r="H15" t="s">
        <v>125</v>
      </c>
    </row>
    <row r="16" spans="1:8" ht="17.5" x14ac:dyDescent="0.35">
      <c r="A16" s="6" t="s">
        <v>126</v>
      </c>
      <c r="B16" t="s">
        <v>127</v>
      </c>
      <c r="D16" t="s">
        <v>128</v>
      </c>
      <c r="E16" t="s">
        <v>129</v>
      </c>
      <c r="F16">
        <v>19406</v>
      </c>
      <c r="G16" t="s">
        <v>130</v>
      </c>
      <c r="H16" t="s">
        <v>131</v>
      </c>
    </row>
    <row r="17" spans="1:8" ht="17.5" x14ac:dyDescent="0.35">
      <c r="A17" s="6" t="s">
        <v>132</v>
      </c>
      <c r="B17" t="s">
        <v>133</v>
      </c>
      <c r="D17" t="s">
        <v>134</v>
      </c>
      <c r="E17" t="s">
        <v>135</v>
      </c>
      <c r="F17">
        <v>37921</v>
      </c>
      <c r="G17" t="s">
        <v>136</v>
      </c>
      <c r="H17" t="s">
        <v>137</v>
      </c>
    </row>
    <row r="18" spans="1:8" ht="17.5" x14ac:dyDescent="0.35">
      <c r="A18" s="6" t="s">
        <v>138</v>
      </c>
      <c r="B18" t="s">
        <v>139</v>
      </c>
      <c r="D18" t="s">
        <v>140</v>
      </c>
      <c r="E18" t="s">
        <v>123</v>
      </c>
      <c r="F18">
        <v>92705</v>
      </c>
      <c r="G18" t="s">
        <v>141</v>
      </c>
      <c r="H18" t="s">
        <v>142</v>
      </c>
    </row>
    <row r="19" spans="1:8" ht="17.5" x14ac:dyDescent="0.35">
      <c r="A19" s="6" t="s">
        <v>143</v>
      </c>
      <c r="B19" t="s">
        <v>144</v>
      </c>
      <c r="D19" t="s">
        <v>145</v>
      </c>
      <c r="E19" t="s">
        <v>146</v>
      </c>
      <c r="F19">
        <v>36693</v>
      </c>
      <c r="G19" t="s">
        <v>147</v>
      </c>
      <c r="H19" t="s">
        <v>148</v>
      </c>
    </row>
    <row r="20" spans="1:8" ht="17.5" x14ac:dyDescent="0.35">
      <c r="A20" s="6" t="s">
        <v>149</v>
      </c>
      <c r="B20" t="s">
        <v>150</v>
      </c>
      <c r="D20" t="s">
        <v>151</v>
      </c>
      <c r="E20" t="s">
        <v>123</v>
      </c>
      <c r="F20">
        <v>95037</v>
      </c>
      <c r="G20" t="s">
        <v>152</v>
      </c>
      <c r="H20" t="s">
        <v>153</v>
      </c>
    </row>
    <row r="21" spans="1:8" ht="17.5" x14ac:dyDescent="0.35">
      <c r="A21" s="6" t="s">
        <v>154</v>
      </c>
      <c r="B21" t="s">
        <v>155</v>
      </c>
      <c r="D21" t="s">
        <v>156</v>
      </c>
      <c r="E21" t="s">
        <v>135</v>
      </c>
      <c r="F21">
        <v>37204</v>
      </c>
      <c r="G21" t="s">
        <v>157</v>
      </c>
      <c r="H21" t="s">
        <v>158</v>
      </c>
    </row>
    <row r="22" spans="1:8" ht="17.5" x14ac:dyDescent="0.35">
      <c r="A22" s="6" t="s">
        <v>160</v>
      </c>
      <c r="B22" t="s">
        <v>161</v>
      </c>
      <c r="D22" t="s">
        <v>162</v>
      </c>
      <c r="E22" t="s">
        <v>105</v>
      </c>
      <c r="F22">
        <v>44720</v>
      </c>
      <c r="G22" t="s">
        <v>163</v>
      </c>
      <c r="H22" t="s">
        <v>164</v>
      </c>
    </row>
    <row r="23" spans="1:8" ht="17.5" x14ac:dyDescent="0.35">
      <c r="A23" s="6" t="s">
        <v>165</v>
      </c>
      <c r="B23" t="s">
        <v>166</v>
      </c>
      <c r="C23" t="s">
        <v>167</v>
      </c>
      <c r="D23" t="s">
        <v>168</v>
      </c>
      <c r="E23" t="s">
        <v>123</v>
      </c>
      <c r="F23">
        <v>92324</v>
      </c>
      <c r="G23" t="s">
        <v>169</v>
      </c>
      <c r="H23" t="s">
        <v>170</v>
      </c>
    </row>
    <row r="24" spans="1:8" ht="17.5" x14ac:dyDescent="0.35">
      <c r="A24" s="6" t="s">
        <v>171</v>
      </c>
      <c r="B24" t="s">
        <v>172</v>
      </c>
      <c r="D24" t="s">
        <v>173</v>
      </c>
      <c r="E24" t="s">
        <v>174</v>
      </c>
      <c r="F24">
        <v>32812</v>
      </c>
      <c r="G24" t="s">
        <v>175</v>
      </c>
      <c r="H24" t="s">
        <v>176</v>
      </c>
    </row>
    <row r="25" spans="1:8" ht="17.5" x14ac:dyDescent="0.35">
      <c r="A25" s="6" t="s">
        <v>177</v>
      </c>
      <c r="B25" t="s">
        <v>178</v>
      </c>
      <c r="D25" t="s">
        <v>179</v>
      </c>
      <c r="E25" t="s">
        <v>174</v>
      </c>
      <c r="F25">
        <v>32514</v>
      </c>
      <c r="G25" t="s">
        <v>180</v>
      </c>
      <c r="H25" t="s">
        <v>181</v>
      </c>
    </row>
    <row r="26" spans="1:8" ht="17.5" x14ac:dyDescent="0.35">
      <c r="A26" s="6" t="s">
        <v>182</v>
      </c>
      <c r="B26" s="13" t="s">
        <v>405</v>
      </c>
      <c r="C26" s="13"/>
      <c r="D26" s="13" t="s">
        <v>28</v>
      </c>
      <c r="E26" s="13" t="s">
        <v>29</v>
      </c>
      <c r="F26" s="14">
        <v>85040</v>
      </c>
      <c r="G26" s="13" t="s">
        <v>406</v>
      </c>
      <c r="H26" s="13" t="s">
        <v>407</v>
      </c>
    </row>
    <row r="27" spans="1:8" ht="17.5" x14ac:dyDescent="0.35">
      <c r="A27" s="6" t="s">
        <v>183</v>
      </c>
      <c r="B27" t="s">
        <v>184</v>
      </c>
      <c r="D27" t="s">
        <v>185</v>
      </c>
      <c r="E27" t="s">
        <v>129</v>
      </c>
      <c r="F27">
        <v>15238</v>
      </c>
      <c r="G27" t="s">
        <v>186</v>
      </c>
      <c r="H27" t="s">
        <v>187</v>
      </c>
    </row>
    <row r="28" spans="1:8" ht="17.5" x14ac:dyDescent="0.35">
      <c r="A28" s="6" t="s">
        <v>188</v>
      </c>
      <c r="B28" t="s">
        <v>189</v>
      </c>
      <c r="D28" t="s">
        <v>190</v>
      </c>
      <c r="E28" t="s">
        <v>191</v>
      </c>
      <c r="F28">
        <v>97008</v>
      </c>
      <c r="G28" t="s">
        <v>192</v>
      </c>
      <c r="H28" t="s">
        <v>193</v>
      </c>
    </row>
    <row r="29" spans="1:8" ht="17.5" x14ac:dyDescent="0.35">
      <c r="A29" s="6" t="s">
        <v>194</v>
      </c>
      <c r="B29" t="s">
        <v>195</v>
      </c>
      <c r="D29" t="s">
        <v>196</v>
      </c>
      <c r="E29" t="s">
        <v>197</v>
      </c>
      <c r="F29">
        <v>99354</v>
      </c>
      <c r="G29" t="s">
        <v>198</v>
      </c>
      <c r="H29" t="s">
        <v>199</v>
      </c>
    </row>
    <row r="30" spans="1:8" ht="17.5" x14ac:dyDescent="0.35">
      <c r="A30" s="6" t="s">
        <v>200</v>
      </c>
      <c r="B30" t="s">
        <v>201</v>
      </c>
      <c r="D30" t="s">
        <v>202</v>
      </c>
      <c r="E30" t="s">
        <v>123</v>
      </c>
      <c r="F30">
        <v>94566</v>
      </c>
      <c r="G30" t="s">
        <v>203</v>
      </c>
      <c r="H30" t="s">
        <v>204</v>
      </c>
    </row>
    <row r="31" spans="1:8" ht="17.5" x14ac:dyDescent="0.35">
      <c r="A31" s="6" t="s">
        <v>205</v>
      </c>
      <c r="B31" t="s">
        <v>206</v>
      </c>
      <c r="D31" t="s">
        <v>207</v>
      </c>
      <c r="E31" t="s">
        <v>208</v>
      </c>
      <c r="F31">
        <v>31404</v>
      </c>
      <c r="G31" t="s">
        <v>209</v>
      </c>
      <c r="H31" t="s">
        <v>210</v>
      </c>
    </row>
    <row r="32" spans="1:8" ht="17.5" x14ac:dyDescent="0.35">
      <c r="A32" s="6" t="s">
        <v>211</v>
      </c>
      <c r="B32" t="s">
        <v>212</v>
      </c>
      <c r="C32" t="s">
        <v>213</v>
      </c>
      <c r="D32" t="s">
        <v>214</v>
      </c>
      <c r="E32" t="s">
        <v>197</v>
      </c>
      <c r="F32">
        <v>98011</v>
      </c>
      <c r="G32" t="s">
        <v>215</v>
      </c>
      <c r="H32" t="s">
        <v>216</v>
      </c>
    </row>
    <row r="33" spans="1:8" ht="17.5" x14ac:dyDescent="0.35">
      <c r="A33" s="6" t="s">
        <v>217</v>
      </c>
      <c r="B33" t="s">
        <v>218</v>
      </c>
      <c r="D33" t="s">
        <v>219</v>
      </c>
      <c r="E33" t="s">
        <v>197</v>
      </c>
      <c r="F33">
        <v>99206</v>
      </c>
      <c r="G33" t="s">
        <v>220</v>
      </c>
    </row>
    <row r="34" spans="1:8" ht="17.5" x14ac:dyDescent="0.35">
      <c r="A34" s="6" t="s">
        <v>221</v>
      </c>
      <c r="B34" t="s">
        <v>222</v>
      </c>
      <c r="D34" t="s">
        <v>223</v>
      </c>
      <c r="E34" t="s">
        <v>224</v>
      </c>
      <c r="F34">
        <v>63045</v>
      </c>
      <c r="G34" t="s">
        <v>225</v>
      </c>
      <c r="H34" t="s">
        <v>226</v>
      </c>
    </row>
    <row r="35" spans="1:8" ht="17.5" x14ac:dyDescent="0.35">
      <c r="A35" s="6" t="s">
        <v>227</v>
      </c>
      <c r="B35" t="s">
        <v>228</v>
      </c>
      <c r="D35" t="s">
        <v>229</v>
      </c>
      <c r="E35" t="s">
        <v>197</v>
      </c>
      <c r="F35">
        <v>98424</v>
      </c>
      <c r="G35" t="s">
        <v>230</v>
      </c>
      <c r="H35" t="s">
        <v>231</v>
      </c>
    </row>
    <row r="36" spans="1:8" ht="17.5" x14ac:dyDescent="0.35">
      <c r="A36" s="6" t="s">
        <v>232</v>
      </c>
      <c r="B36" t="s">
        <v>233</v>
      </c>
      <c r="D36" t="s">
        <v>234</v>
      </c>
      <c r="E36" t="s">
        <v>174</v>
      </c>
      <c r="F36">
        <v>32301</v>
      </c>
      <c r="G36" t="s">
        <v>235</v>
      </c>
      <c r="H36" t="s">
        <v>236</v>
      </c>
    </row>
    <row r="37" spans="1:8" ht="17.5" x14ac:dyDescent="0.35">
      <c r="A37" s="6" t="s">
        <v>237</v>
      </c>
      <c r="B37" t="s">
        <v>238</v>
      </c>
      <c r="C37" t="s">
        <v>121</v>
      </c>
      <c r="D37" t="s">
        <v>239</v>
      </c>
      <c r="E37" t="s">
        <v>174</v>
      </c>
      <c r="F37">
        <v>33634</v>
      </c>
      <c r="G37" t="s">
        <v>240</v>
      </c>
      <c r="H37" t="s">
        <v>241</v>
      </c>
    </row>
    <row r="38" spans="1:8" ht="17.5" x14ac:dyDescent="0.35">
      <c r="A38" s="6" t="s">
        <v>242</v>
      </c>
      <c r="B38" t="s">
        <v>243</v>
      </c>
      <c r="D38" t="s">
        <v>244</v>
      </c>
      <c r="E38" t="s">
        <v>245</v>
      </c>
      <c r="F38">
        <v>46383</v>
      </c>
      <c r="G38" t="s">
        <v>246</v>
      </c>
      <c r="H38" t="s">
        <v>247</v>
      </c>
    </row>
    <row r="39" spans="1:8" ht="17.5" x14ac:dyDescent="0.35">
      <c r="A39" s="6" t="s">
        <v>248</v>
      </c>
      <c r="B39" t="s">
        <v>249</v>
      </c>
      <c r="D39" t="s">
        <v>250</v>
      </c>
      <c r="E39" t="s">
        <v>251</v>
      </c>
      <c r="F39">
        <v>53094</v>
      </c>
      <c r="G39" t="s">
        <v>252</v>
      </c>
      <c r="H39" t="s">
        <v>253</v>
      </c>
    </row>
    <row r="40" spans="1:8" ht="17.5" x14ac:dyDescent="0.35">
      <c r="A40" s="6" t="s">
        <v>254</v>
      </c>
      <c r="B40" t="s">
        <v>255</v>
      </c>
      <c r="D40" t="s">
        <v>256</v>
      </c>
      <c r="E40" t="s">
        <v>123</v>
      </c>
      <c r="F40">
        <v>95605</v>
      </c>
      <c r="G40" t="s">
        <v>257</v>
      </c>
      <c r="H40" t="s">
        <v>258</v>
      </c>
    </row>
    <row r="41" spans="1:8" ht="17.5" x14ac:dyDescent="0.35">
      <c r="A41" s="6" t="s">
        <v>259</v>
      </c>
      <c r="B41" t="s">
        <v>260</v>
      </c>
      <c r="D41" t="s">
        <v>261</v>
      </c>
      <c r="E41" t="s">
        <v>262</v>
      </c>
      <c r="F41">
        <v>1085</v>
      </c>
      <c r="G41" t="s">
        <v>263</v>
      </c>
      <c r="H41" t="s">
        <v>264</v>
      </c>
    </row>
    <row r="42" spans="1:8" ht="17.5" x14ac:dyDescent="0.35">
      <c r="A42" s="12" t="s">
        <v>381</v>
      </c>
      <c r="B42" t="s">
        <v>265</v>
      </c>
      <c r="C42" t="s">
        <v>33</v>
      </c>
      <c r="D42" t="s">
        <v>266</v>
      </c>
      <c r="E42" t="s">
        <v>29</v>
      </c>
      <c r="F42">
        <v>85714</v>
      </c>
      <c r="G42" t="s">
        <v>267</v>
      </c>
      <c r="H42" t="s">
        <v>268</v>
      </c>
    </row>
    <row r="43" spans="1:8" ht="17.5" x14ac:dyDescent="0.35">
      <c r="A43" s="12" t="s">
        <v>382</v>
      </c>
      <c r="B43" t="s">
        <v>269</v>
      </c>
      <c r="D43" t="s">
        <v>270</v>
      </c>
      <c r="E43" t="s">
        <v>123</v>
      </c>
      <c r="F43">
        <v>92805</v>
      </c>
      <c r="G43" t="s">
        <v>271</v>
      </c>
      <c r="H43" t="s">
        <v>272</v>
      </c>
    </row>
    <row r="44" spans="1:8" ht="17.5" x14ac:dyDescent="0.35">
      <c r="A44" s="12" t="s">
        <v>383</v>
      </c>
      <c r="B44" t="s">
        <v>273</v>
      </c>
      <c r="C44" t="s">
        <v>274</v>
      </c>
      <c r="D44" t="s">
        <v>275</v>
      </c>
      <c r="E44" t="s">
        <v>208</v>
      </c>
      <c r="F44">
        <v>30093</v>
      </c>
      <c r="G44" t="s">
        <v>276</v>
      </c>
      <c r="H44" t="s">
        <v>277</v>
      </c>
    </row>
    <row r="45" spans="1:8" ht="17.5" x14ac:dyDescent="0.35">
      <c r="A45" s="12" t="s">
        <v>384</v>
      </c>
      <c r="B45" t="s">
        <v>278</v>
      </c>
      <c r="C45" t="s">
        <v>279</v>
      </c>
      <c r="D45" t="s">
        <v>280</v>
      </c>
      <c r="E45" t="s">
        <v>281</v>
      </c>
      <c r="F45">
        <v>21228</v>
      </c>
      <c r="G45" t="s">
        <v>282</v>
      </c>
      <c r="H45" t="s">
        <v>283</v>
      </c>
    </row>
    <row r="46" spans="1:8" ht="17.5" x14ac:dyDescent="0.35">
      <c r="A46" s="12" t="s">
        <v>385</v>
      </c>
      <c r="B46" t="s">
        <v>284</v>
      </c>
      <c r="D46" t="s">
        <v>285</v>
      </c>
      <c r="E46" t="s">
        <v>159</v>
      </c>
      <c r="F46">
        <v>70809</v>
      </c>
      <c r="G46" t="s">
        <v>286</v>
      </c>
      <c r="H46" t="s">
        <v>287</v>
      </c>
    </row>
    <row r="47" spans="1:8" ht="17.5" x14ac:dyDescent="0.35">
      <c r="A47" s="12" t="s">
        <v>428</v>
      </c>
      <c r="B47" t="s">
        <v>429</v>
      </c>
      <c r="D47" t="s">
        <v>430</v>
      </c>
      <c r="E47" t="s">
        <v>69</v>
      </c>
      <c r="F47">
        <v>77627</v>
      </c>
    </row>
    <row r="48" spans="1:8" ht="17.5" x14ac:dyDescent="0.35">
      <c r="A48" s="12" t="s">
        <v>386</v>
      </c>
      <c r="B48" t="s">
        <v>56</v>
      </c>
      <c r="D48" t="s">
        <v>30</v>
      </c>
      <c r="E48" t="s">
        <v>31</v>
      </c>
      <c r="F48">
        <v>1862</v>
      </c>
      <c r="G48" t="s">
        <v>288</v>
      </c>
      <c r="H48" t="s">
        <v>289</v>
      </c>
    </row>
    <row r="49" spans="1:8" ht="17.5" x14ac:dyDescent="0.35">
      <c r="A49" s="12" t="s">
        <v>387</v>
      </c>
      <c r="B49" t="s">
        <v>290</v>
      </c>
      <c r="D49" t="s">
        <v>291</v>
      </c>
      <c r="E49" t="s">
        <v>292</v>
      </c>
      <c r="F49">
        <v>29464</v>
      </c>
      <c r="G49" t="s">
        <v>293</v>
      </c>
      <c r="H49" t="s">
        <v>294</v>
      </c>
    </row>
    <row r="50" spans="1:8" ht="17.5" x14ac:dyDescent="0.35">
      <c r="A50" s="12" t="s">
        <v>388</v>
      </c>
      <c r="B50" t="s">
        <v>295</v>
      </c>
      <c r="C50" t="s">
        <v>296</v>
      </c>
      <c r="D50" t="s">
        <v>297</v>
      </c>
      <c r="E50" t="s">
        <v>298</v>
      </c>
      <c r="F50">
        <v>28208</v>
      </c>
      <c r="G50" t="s">
        <v>299</v>
      </c>
      <c r="H50" t="s">
        <v>300</v>
      </c>
    </row>
    <row r="51" spans="1:8" ht="17.5" x14ac:dyDescent="0.35">
      <c r="A51" s="12" t="s">
        <v>389</v>
      </c>
      <c r="B51" t="s">
        <v>301</v>
      </c>
      <c r="D51" t="s">
        <v>302</v>
      </c>
      <c r="E51" t="s">
        <v>105</v>
      </c>
      <c r="F51">
        <v>45241</v>
      </c>
      <c r="G51" t="s">
        <v>303</v>
      </c>
      <c r="H51" t="s">
        <v>304</v>
      </c>
    </row>
    <row r="52" spans="1:8" ht="17.5" x14ac:dyDescent="0.35">
      <c r="A52" s="12" t="s">
        <v>390</v>
      </c>
      <c r="B52" t="s">
        <v>310</v>
      </c>
      <c r="C52" t="s">
        <v>311</v>
      </c>
      <c r="D52" t="s">
        <v>312</v>
      </c>
      <c r="E52" t="s">
        <v>82</v>
      </c>
      <c r="F52">
        <v>52803</v>
      </c>
      <c r="G52" t="s">
        <v>313</v>
      </c>
      <c r="H52" t="s">
        <v>314</v>
      </c>
    </row>
    <row r="53" spans="1:8" ht="17.5" x14ac:dyDescent="0.35">
      <c r="A53" s="12" t="s">
        <v>391</v>
      </c>
      <c r="B53" t="s">
        <v>315</v>
      </c>
      <c r="D53" t="s">
        <v>316</v>
      </c>
      <c r="E53" t="s">
        <v>78</v>
      </c>
      <c r="F53">
        <v>62526</v>
      </c>
      <c r="G53" t="s">
        <v>317</v>
      </c>
      <c r="H53" t="s">
        <v>318</v>
      </c>
    </row>
    <row r="54" spans="1:8" ht="17.5" x14ac:dyDescent="0.35">
      <c r="A54" s="12" t="s">
        <v>427</v>
      </c>
      <c r="B54" t="s">
        <v>305</v>
      </c>
      <c r="C54" t="s">
        <v>306</v>
      </c>
      <c r="D54" t="s">
        <v>307</v>
      </c>
      <c r="E54" t="s">
        <v>69</v>
      </c>
      <c r="F54">
        <v>76155</v>
      </c>
      <c r="G54" t="s">
        <v>308</v>
      </c>
      <c r="H54" t="s">
        <v>309</v>
      </c>
    </row>
    <row r="55" spans="1:8" ht="17.5" x14ac:dyDescent="0.35">
      <c r="A55" s="12" t="s">
        <v>392</v>
      </c>
      <c r="B55" t="s">
        <v>319</v>
      </c>
      <c r="D55" t="s">
        <v>320</v>
      </c>
      <c r="E55" t="s">
        <v>245</v>
      </c>
      <c r="F55">
        <v>46250</v>
      </c>
      <c r="G55" t="s">
        <v>321</v>
      </c>
      <c r="H55" t="s">
        <v>322</v>
      </c>
    </row>
    <row r="56" spans="1:8" ht="17.5" x14ac:dyDescent="0.35">
      <c r="A56" s="12" t="s">
        <v>393</v>
      </c>
      <c r="B56" t="s">
        <v>323</v>
      </c>
      <c r="C56" t="s">
        <v>324</v>
      </c>
      <c r="D56" t="s">
        <v>325</v>
      </c>
      <c r="E56" t="s">
        <v>174</v>
      </c>
      <c r="F56">
        <v>32256</v>
      </c>
      <c r="G56" t="s">
        <v>326</v>
      </c>
      <c r="H56" t="s">
        <v>327</v>
      </c>
    </row>
    <row r="57" spans="1:8" ht="17.5" x14ac:dyDescent="0.35">
      <c r="A57" s="12" t="s">
        <v>394</v>
      </c>
      <c r="B57" t="s">
        <v>328</v>
      </c>
      <c r="D57" t="s">
        <v>329</v>
      </c>
      <c r="E57" t="s">
        <v>224</v>
      </c>
      <c r="F57">
        <v>64015</v>
      </c>
      <c r="G57" t="s">
        <v>330</v>
      </c>
      <c r="H57" t="s">
        <v>331</v>
      </c>
    </row>
    <row r="58" spans="1:8" ht="17.5" x14ac:dyDescent="0.35">
      <c r="A58" s="12" t="s">
        <v>395</v>
      </c>
      <c r="B58" t="s">
        <v>332</v>
      </c>
      <c r="C58" t="s">
        <v>333</v>
      </c>
      <c r="D58" t="s">
        <v>334</v>
      </c>
      <c r="E58" t="s">
        <v>335</v>
      </c>
      <c r="F58">
        <v>89120</v>
      </c>
      <c r="G58" t="s">
        <v>336</v>
      </c>
      <c r="H58" t="s">
        <v>337</v>
      </c>
    </row>
    <row r="59" spans="1:8" ht="17.5" x14ac:dyDescent="0.35">
      <c r="A59" s="12" t="s">
        <v>396</v>
      </c>
      <c r="B59" t="s">
        <v>338</v>
      </c>
      <c r="D59" t="s">
        <v>339</v>
      </c>
      <c r="E59" t="s">
        <v>340</v>
      </c>
      <c r="F59">
        <v>48103</v>
      </c>
      <c r="G59" t="s">
        <v>341</v>
      </c>
      <c r="H59" t="s">
        <v>342</v>
      </c>
    </row>
    <row r="60" spans="1:8" ht="17.5" x14ac:dyDescent="0.35">
      <c r="A60" s="12" t="s">
        <v>397</v>
      </c>
      <c r="B60" t="s">
        <v>343</v>
      </c>
      <c r="C60" t="s">
        <v>344</v>
      </c>
      <c r="D60" t="s">
        <v>345</v>
      </c>
      <c r="E60" t="s">
        <v>346</v>
      </c>
      <c r="F60">
        <v>55426</v>
      </c>
      <c r="G60" t="s">
        <v>347</v>
      </c>
      <c r="H60" t="s">
        <v>348</v>
      </c>
    </row>
    <row r="61" spans="1:8" ht="17.5" x14ac:dyDescent="0.35">
      <c r="A61" s="12" t="s">
        <v>398</v>
      </c>
      <c r="B61" t="s">
        <v>349</v>
      </c>
      <c r="C61" t="s">
        <v>350</v>
      </c>
      <c r="D61" t="s">
        <v>351</v>
      </c>
      <c r="E61" t="s">
        <v>129</v>
      </c>
      <c r="F61">
        <v>19341</v>
      </c>
      <c r="G61" t="s">
        <v>352</v>
      </c>
      <c r="H61" t="s">
        <v>353</v>
      </c>
    </row>
    <row r="62" spans="1:8" ht="17.5" x14ac:dyDescent="0.35">
      <c r="A62" s="12" t="s">
        <v>399</v>
      </c>
      <c r="B62" t="s">
        <v>354</v>
      </c>
      <c r="D62" t="s">
        <v>355</v>
      </c>
      <c r="E62" t="s">
        <v>340</v>
      </c>
      <c r="F62">
        <v>48340</v>
      </c>
      <c r="G62" t="s">
        <v>356</v>
      </c>
      <c r="H62" t="s">
        <v>357</v>
      </c>
    </row>
    <row r="63" spans="1:8" ht="17.5" x14ac:dyDescent="0.35">
      <c r="A63" s="12" t="s">
        <v>400</v>
      </c>
      <c r="B63" t="s">
        <v>358</v>
      </c>
      <c r="D63" t="s">
        <v>359</v>
      </c>
      <c r="E63" t="s">
        <v>78</v>
      </c>
      <c r="F63">
        <v>61108</v>
      </c>
      <c r="G63" t="s">
        <v>360</v>
      </c>
      <c r="H63" t="s">
        <v>361</v>
      </c>
    </row>
    <row r="64" spans="1:8" ht="17.5" x14ac:dyDescent="0.35">
      <c r="A64" s="12" t="s">
        <v>401</v>
      </c>
      <c r="B64" t="s">
        <v>362</v>
      </c>
      <c r="C64" t="s">
        <v>363</v>
      </c>
      <c r="D64" t="s">
        <v>364</v>
      </c>
      <c r="E64" t="s">
        <v>69</v>
      </c>
      <c r="F64">
        <v>78216</v>
      </c>
      <c r="G64" t="s">
        <v>365</v>
      </c>
      <c r="H64" t="s">
        <v>366</v>
      </c>
    </row>
    <row r="65" spans="1:8" ht="17.5" x14ac:dyDescent="0.35">
      <c r="A65" s="12" t="s">
        <v>402</v>
      </c>
      <c r="B65" t="s">
        <v>367</v>
      </c>
      <c r="C65" t="s">
        <v>368</v>
      </c>
      <c r="D65" t="s">
        <v>369</v>
      </c>
      <c r="E65" t="s">
        <v>32</v>
      </c>
      <c r="F65">
        <v>8054</v>
      </c>
      <c r="G65" t="s">
        <v>370</v>
      </c>
      <c r="H65" t="s">
        <v>371</v>
      </c>
    </row>
    <row r="66" spans="1:8" ht="17.5" x14ac:dyDescent="0.35">
      <c r="A66" s="12" t="s">
        <v>403</v>
      </c>
      <c r="B66" t="s">
        <v>372</v>
      </c>
      <c r="D66" t="s">
        <v>373</v>
      </c>
      <c r="E66" t="s">
        <v>75</v>
      </c>
      <c r="F66">
        <v>13211</v>
      </c>
      <c r="G66" t="s">
        <v>374</v>
      </c>
      <c r="H66" t="s">
        <v>375</v>
      </c>
    </row>
    <row r="67" spans="1:8" ht="17.5" x14ac:dyDescent="0.35">
      <c r="A67" s="12" t="s">
        <v>404</v>
      </c>
      <c r="B67" t="s">
        <v>376</v>
      </c>
      <c r="D67" t="s">
        <v>377</v>
      </c>
      <c r="E67" t="s">
        <v>378</v>
      </c>
      <c r="F67">
        <v>23462</v>
      </c>
      <c r="G67" t="s">
        <v>379</v>
      </c>
      <c r="H67" t="s">
        <v>380</v>
      </c>
    </row>
  </sheetData>
  <phoneticPr fontId="0"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E49" sqref="E49"/>
    </sheetView>
  </sheetViews>
  <sheetFormatPr defaultColWidth="9.1796875" defaultRowHeight="12.5" x14ac:dyDescent="0.25"/>
  <cols>
    <col min="1" max="1" width="6.1796875" style="22" bestFit="1" customWidth="1"/>
    <col min="2" max="2" width="8.26953125" style="22" bestFit="1" customWidth="1"/>
    <col min="3" max="3" width="20" style="22" bestFit="1" customWidth="1"/>
    <col min="4" max="4" width="24.1796875" style="22" bestFit="1" customWidth="1"/>
    <col min="5" max="5" width="36.81640625" style="22" bestFit="1" customWidth="1"/>
    <col min="6" max="6" width="6.7265625" style="22" bestFit="1" customWidth="1"/>
    <col min="7" max="7" width="11.1796875" style="22" bestFit="1" customWidth="1"/>
    <col min="8" max="16384" width="9.1796875" style="22"/>
  </cols>
  <sheetData>
    <row r="1" spans="1:7" ht="14.5" x14ac:dyDescent="0.35">
      <c r="A1" s="82" t="s">
        <v>765</v>
      </c>
      <c r="B1" s="82" t="s">
        <v>468</v>
      </c>
      <c r="C1" s="82" t="s">
        <v>766</v>
      </c>
      <c r="D1" s="82" t="s">
        <v>464</v>
      </c>
      <c r="E1" s="82" t="s">
        <v>767</v>
      </c>
      <c r="F1" s="82" t="s">
        <v>2</v>
      </c>
      <c r="G1" s="82" t="s">
        <v>768</v>
      </c>
    </row>
    <row r="2" spans="1:7" ht="14.5" x14ac:dyDescent="0.35">
      <c r="A2" s="83">
        <v>377</v>
      </c>
      <c r="B2" s="84" t="s">
        <v>769</v>
      </c>
      <c r="C2" s="84" t="s">
        <v>770</v>
      </c>
      <c r="D2" s="84"/>
      <c r="E2" s="84" t="s">
        <v>771</v>
      </c>
      <c r="F2" s="84" t="s">
        <v>445</v>
      </c>
      <c r="G2" s="84" t="s">
        <v>772</v>
      </c>
    </row>
    <row r="3" spans="1:7" ht="14.5" x14ac:dyDescent="0.35">
      <c r="A3" s="83">
        <v>378</v>
      </c>
      <c r="B3" s="84" t="s">
        <v>769</v>
      </c>
      <c r="C3" s="84" t="s">
        <v>773</v>
      </c>
      <c r="D3" s="84" t="s">
        <v>774</v>
      </c>
      <c r="E3" s="84" t="s">
        <v>771</v>
      </c>
      <c r="F3" s="84" t="s">
        <v>445</v>
      </c>
      <c r="G3" s="84" t="s">
        <v>772</v>
      </c>
    </row>
    <row r="4" spans="1:7" ht="14.5" x14ac:dyDescent="0.35">
      <c r="A4" s="83">
        <v>379</v>
      </c>
      <c r="B4" s="84" t="s">
        <v>769</v>
      </c>
      <c r="C4" s="84" t="s">
        <v>775</v>
      </c>
      <c r="D4" s="84" t="s">
        <v>776</v>
      </c>
      <c r="E4" s="84" t="s">
        <v>771</v>
      </c>
      <c r="F4" s="84" t="s">
        <v>445</v>
      </c>
      <c r="G4" s="84" t="s">
        <v>772</v>
      </c>
    </row>
    <row r="5" spans="1:7" ht="14.5" x14ac:dyDescent="0.35">
      <c r="A5" s="83">
        <v>380</v>
      </c>
      <c r="B5" s="84" t="s">
        <v>769</v>
      </c>
      <c r="C5" s="84" t="s">
        <v>777</v>
      </c>
      <c r="D5" s="84" t="s">
        <v>778</v>
      </c>
      <c r="E5" s="84" t="s">
        <v>771</v>
      </c>
      <c r="F5" s="84" t="s">
        <v>445</v>
      </c>
      <c r="G5" s="84" t="s">
        <v>772</v>
      </c>
    </row>
    <row r="6" spans="1:7" ht="14.5" x14ac:dyDescent="0.35">
      <c r="A6" s="83">
        <v>381</v>
      </c>
      <c r="B6" s="84" t="s">
        <v>769</v>
      </c>
      <c r="C6" s="84" t="s">
        <v>779</v>
      </c>
      <c r="D6" s="84" t="s">
        <v>780</v>
      </c>
      <c r="E6" s="84" t="s">
        <v>771</v>
      </c>
      <c r="F6" s="84" t="s">
        <v>445</v>
      </c>
      <c r="G6" s="84" t="s">
        <v>772</v>
      </c>
    </row>
    <row r="7" spans="1:7" ht="14.5" x14ac:dyDescent="0.35">
      <c r="A7" s="83">
        <v>382</v>
      </c>
      <c r="B7" s="84" t="s">
        <v>769</v>
      </c>
      <c r="C7" s="84" t="s">
        <v>781</v>
      </c>
      <c r="D7" s="84" t="s">
        <v>782</v>
      </c>
      <c r="E7" s="84" t="s">
        <v>783</v>
      </c>
      <c r="F7" s="84" t="s">
        <v>445</v>
      </c>
      <c r="G7" s="84" t="s">
        <v>772</v>
      </c>
    </row>
    <row r="8" spans="1:7" ht="14.5" x14ac:dyDescent="0.35">
      <c r="A8" s="83">
        <v>383</v>
      </c>
      <c r="B8" s="84" t="s">
        <v>769</v>
      </c>
      <c r="C8" s="84" t="s">
        <v>784</v>
      </c>
      <c r="D8" s="84" t="s">
        <v>785</v>
      </c>
      <c r="E8" s="84" t="s">
        <v>783</v>
      </c>
      <c r="F8" s="84" t="s">
        <v>445</v>
      </c>
      <c r="G8" s="84" t="s">
        <v>772</v>
      </c>
    </row>
    <row r="9" spans="1:7" ht="14.5" x14ac:dyDescent="0.35">
      <c r="A9" s="83">
        <v>384</v>
      </c>
      <c r="B9" s="84" t="s">
        <v>769</v>
      </c>
      <c r="C9" s="84" t="s">
        <v>786</v>
      </c>
      <c r="D9" s="84" t="s">
        <v>787</v>
      </c>
      <c r="E9" s="84" t="s">
        <v>783</v>
      </c>
      <c r="F9" s="84" t="s">
        <v>445</v>
      </c>
      <c r="G9" s="84" t="s">
        <v>772</v>
      </c>
    </row>
    <row r="10" spans="1:7" ht="14.5" x14ac:dyDescent="0.35">
      <c r="A10" s="83">
        <v>385</v>
      </c>
      <c r="B10" s="84" t="s">
        <v>769</v>
      </c>
      <c r="C10" s="84" t="s">
        <v>788</v>
      </c>
      <c r="D10" s="84" t="s">
        <v>789</v>
      </c>
      <c r="E10" s="84" t="s">
        <v>783</v>
      </c>
      <c r="F10" s="84" t="s">
        <v>445</v>
      </c>
      <c r="G10" s="84" t="s">
        <v>772</v>
      </c>
    </row>
    <row r="11" spans="1:7" ht="14.5" x14ac:dyDescent="0.35">
      <c r="A11" s="83">
        <v>386</v>
      </c>
      <c r="B11" s="84" t="s">
        <v>769</v>
      </c>
      <c r="C11" s="84" t="s">
        <v>790</v>
      </c>
      <c r="D11" s="84" t="s">
        <v>791</v>
      </c>
      <c r="E11" s="84" t="s">
        <v>783</v>
      </c>
      <c r="F11" s="84" t="s">
        <v>445</v>
      </c>
      <c r="G11" s="84" t="s">
        <v>772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COC</vt:lpstr>
      <vt:lpstr>Instructions</vt:lpstr>
      <vt:lpstr>Terms and Conditions</vt:lpstr>
      <vt:lpstr>StandardValues</vt:lpstr>
      <vt:lpstr>DB</vt:lpstr>
      <vt:lpstr>Data List</vt:lpstr>
      <vt:lpstr>Sheet1</vt:lpstr>
      <vt:lpstr>COC!Print_Area</vt:lpstr>
    </vt:vector>
  </TitlesOfParts>
  <Company>Parsons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Parsons User</dc:creator>
  <cp:lastModifiedBy>Kaitlin B. Fleming</cp:lastModifiedBy>
  <cp:lastPrinted>2015-09-23T19:00:37Z</cp:lastPrinted>
  <dcterms:created xsi:type="dcterms:W3CDTF">2003-09-16T12:34:08Z</dcterms:created>
  <dcterms:modified xsi:type="dcterms:W3CDTF">2015-09-23T19:09:12Z</dcterms:modified>
</cp:coreProperties>
</file>